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20" windowHeight="10850" tabRatio="878" activeTab="0"/>
  </bookViews>
  <sheets>
    <sheet name="清单说明" sheetId="1" r:id="rId1"/>
    <sheet name="100章" sheetId="2" r:id="rId2"/>
    <sheet name="200章" sheetId="3" r:id="rId3"/>
    <sheet name="300章" sheetId="4" r:id="rId4"/>
    <sheet name="清单合计" sheetId="5" r:id="rId5"/>
  </sheets>
  <definedNames>
    <definedName name="_xlnm.Print_Area" localSheetId="1">'100章'!$A$1:$F$22</definedName>
    <definedName name="_xlnm.Print_Area" localSheetId="2">'200章'!$A$1:$F$22</definedName>
    <definedName name="_xlnm.Print_Area" localSheetId="3">'300章'!$A$1:$F$28</definedName>
    <definedName name="_xlnm.Print_Area" localSheetId="4">'清单合计'!$A$1:$D$9</definedName>
    <definedName name="_xlnm.Print_Area" localSheetId="0">'清单说明'!$A$1:$A$30</definedName>
    <definedName name="_xlnm.Print_Titles" localSheetId="1">'100章'!$1:$4</definedName>
    <definedName name="_xlnm.Print_Titles" localSheetId="2">'200章'!$1:$4</definedName>
    <definedName name="_xlnm.Print_Titles" localSheetId="3">'300章'!$1:$4</definedName>
  </definedNames>
  <calcPr fullCalcOnLoad="1" fullPrecision="0"/>
</workbook>
</file>

<file path=xl/sharedStrings.xml><?xml version="1.0" encoding="utf-8"?>
<sst xmlns="http://schemas.openxmlformats.org/spreadsheetml/2006/main" count="239" uniqueCount="176">
  <si>
    <t>投标报价汇总表</t>
  </si>
  <si>
    <t>m2</t>
  </si>
  <si>
    <r>
      <rPr>
        <b/>
        <sz val="9"/>
        <color indexed="8"/>
        <rFont val="宋体"/>
        <family val="0"/>
      </rPr>
      <t>单价</t>
    </r>
  </si>
  <si>
    <r>
      <rPr>
        <b/>
        <sz val="9"/>
        <color indexed="8"/>
        <rFont val="宋体"/>
        <family val="0"/>
      </rPr>
      <t>合价</t>
    </r>
  </si>
  <si>
    <r>
      <rPr>
        <b/>
        <sz val="16"/>
        <color indexed="8"/>
        <rFont val="宋体"/>
        <family val="0"/>
      </rPr>
      <t>工程量清单表</t>
    </r>
  </si>
  <si>
    <r>
      <rPr>
        <b/>
        <sz val="9"/>
        <rFont val="宋体"/>
        <family val="0"/>
      </rPr>
      <t>单价</t>
    </r>
  </si>
  <si>
    <r>
      <rPr>
        <b/>
        <sz val="9"/>
        <rFont val="宋体"/>
        <family val="0"/>
      </rPr>
      <t>合价</t>
    </r>
  </si>
  <si>
    <r>
      <rPr>
        <b/>
        <sz val="9"/>
        <color indexed="8"/>
        <rFont val="宋体"/>
        <family val="0"/>
      </rPr>
      <t>科目名称</t>
    </r>
  </si>
  <si>
    <r>
      <rPr>
        <b/>
        <sz val="9"/>
        <color indexed="8"/>
        <rFont val="宋体"/>
        <family val="0"/>
      </rPr>
      <t>序号</t>
    </r>
  </si>
  <si>
    <r>
      <rPr>
        <b/>
        <sz val="9"/>
        <color indexed="8"/>
        <rFont val="宋体"/>
        <family val="0"/>
      </rPr>
      <t>章次</t>
    </r>
  </si>
  <si>
    <r>
      <rPr>
        <b/>
        <sz val="9"/>
        <color indexed="8"/>
        <rFont val="宋体"/>
        <family val="0"/>
      </rPr>
      <t>金额</t>
    </r>
    <r>
      <rPr>
        <b/>
        <sz val="9"/>
        <color indexed="8"/>
        <rFont val="Arial"/>
        <family val="2"/>
      </rPr>
      <t>(</t>
    </r>
    <r>
      <rPr>
        <b/>
        <sz val="9"/>
        <color indexed="8"/>
        <rFont val="宋体"/>
        <family val="0"/>
      </rPr>
      <t>元</t>
    </r>
    <r>
      <rPr>
        <b/>
        <sz val="9"/>
        <color indexed="8"/>
        <rFont val="Arial"/>
        <family val="2"/>
      </rPr>
      <t>)</t>
    </r>
  </si>
  <si>
    <r>
      <rPr>
        <sz val="10"/>
        <rFont val="宋体"/>
        <family val="0"/>
      </rPr>
      <t>总则</t>
    </r>
  </si>
  <si>
    <r>
      <t>100</t>
    </r>
    <r>
      <rPr>
        <sz val="10"/>
        <rFont val="宋体"/>
        <family val="0"/>
      </rPr>
      <t>章</t>
    </r>
  </si>
  <si>
    <r>
      <t>200</t>
    </r>
    <r>
      <rPr>
        <sz val="10"/>
        <rFont val="宋体"/>
        <family val="0"/>
      </rPr>
      <t>章</t>
    </r>
  </si>
  <si>
    <t>101-1</t>
  </si>
  <si>
    <t/>
  </si>
  <si>
    <t>-a</t>
  </si>
  <si>
    <t>-b</t>
  </si>
  <si>
    <t>102-1</t>
  </si>
  <si>
    <t>102-2</t>
  </si>
  <si>
    <t>102-3</t>
  </si>
  <si>
    <t>102-4</t>
  </si>
  <si>
    <t>103-1</t>
  </si>
  <si>
    <t>103-2</t>
  </si>
  <si>
    <t>103-3</t>
  </si>
  <si>
    <t>104-1</t>
  </si>
  <si>
    <t>m3</t>
  </si>
  <si>
    <t>204-1</t>
  </si>
  <si>
    <t>-d</t>
  </si>
  <si>
    <t>-e</t>
  </si>
  <si>
    <t>m</t>
  </si>
  <si>
    <t>-c</t>
  </si>
  <si>
    <t>207-1</t>
  </si>
  <si>
    <t>207-2</t>
  </si>
  <si>
    <t>308-2</t>
  </si>
  <si>
    <t>310-2</t>
  </si>
  <si>
    <t>312-1</t>
  </si>
  <si>
    <t>kg</t>
  </si>
  <si>
    <t>路基</t>
  </si>
  <si>
    <t>路面</t>
  </si>
  <si>
    <t>103-4</t>
  </si>
  <si>
    <r>
      <t>300</t>
    </r>
    <r>
      <rPr>
        <sz val="10"/>
        <rFont val="宋体"/>
        <family val="0"/>
      </rPr>
      <t>章</t>
    </r>
  </si>
  <si>
    <t>202-2</t>
  </si>
  <si>
    <r>
      <rPr>
        <b/>
        <sz val="9"/>
        <rFont val="宋体"/>
        <family val="0"/>
      </rPr>
      <t>子目名称</t>
    </r>
  </si>
  <si>
    <r>
      <rPr>
        <sz val="9"/>
        <color indexed="63"/>
        <rFont val="宋体"/>
        <family val="0"/>
      </rPr>
      <t>清单第</t>
    </r>
    <r>
      <rPr>
        <sz val="9"/>
        <color indexed="63"/>
        <rFont val="Arial"/>
        <family val="2"/>
      </rPr>
      <t>300</t>
    </r>
    <r>
      <rPr>
        <sz val="9"/>
        <color indexed="63"/>
        <rFont val="宋体"/>
        <family val="0"/>
      </rPr>
      <t>章合计</t>
    </r>
    <r>
      <rPr>
        <sz val="9"/>
        <color indexed="63"/>
        <rFont val="Arial"/>
        <family val="2"/>
      </rPr>
      <t xml:space="preserve">  </t>
    </r>
    <r>
      <rPr>
        <sz val="9"/>
        <color indexed="63"/>
        <rFont val="宋体"/>
        <family val="0"/>
      </rPr>
      <t>人民币</t>
    </r>
  </si>
  <si>
    <r>
      <rPr>
        <b/>
        <sz val="9"/>
        <color indexed="8"/>
        <rFont val="宋体"/>
        <family val="0"/>
      </rPr>
      <t>子目名称</t>
    </r>
  </si>
  <si>
    <r>
      <rPr>
        <b/>
        <sz val="12"/>
        <color indexed="8"/>
        <rFont val="宋体"/>
        <family val="0"/>
      </rPr>
      <t>第</t>
    </r>
    <r>
      <rPr>
        <b/>
        <sz val="12"/>
        <color indexed="8"/>
        <rFont val="Arial"/>
        <family val="2"/>
      </rPr>
      <t>100</t>
    </r>
    <r>
      <rPr>
        <b/>
        <sz val="12"/>
        <color indexed="8"/>
        <rFont val="宋体"/>
        <family val="0"/>
      </rPr>
      <t>章</t>
    </r>
    <r>
      <rPr>
        <b/>
        <sz val="12"/>
        <color indexed="8"/>
        <rFont val="Arial"/>
        <family val="2"/>
      </rPr>
      <t xml:space="preserve">    </t>
    </r>
    <r>
      <rPr>
        <b/>
        <sz val="12"/>
        <color indexed="8"/>
        <rFont val="宋体"/>
        <family val="0"/>
      </rPr>
      <t>总则</t>
    </r>
  </si>
  <si>
    <r>
      <rPr>
        <b/>
        <sz val="9"/>
        <rFont val="宋体"/>
        <family val="0"/>
      </rPr>
      <t>单位</t>
    </r>
  </si>
  <si>
    <r>
      <rPr>
        <b/>
        <sz val="9"/>
        <rFont val="宋体"/>
        <family val="0"/>
      </rPr>
      <t>数量</t>
    </r>
  </si>
  <si>
    <r>
      <rPr>
        <b/>
        <sz val="9"/>
        <rFont val="宋体"/>
        <family val="0"/>
      </rPr>
      <t>子目号</t>
    </r>
  </si>
  <si>
    <r>
      <rPr>
        <b/>
        <sz val="9"/>
        <color indexed="8"/>
        <rFont val="宋体"/>
        <family val="0"/>
      </rPr>
      <t>子目号</t>
    </r>
  </si>
  <si>
    <r>
      <rPr>
        <b/>
        <sz val="9"/>
        <color indexed="8"/>
        <rFont val="宋体"/>
        <family val="0"/>
      </rPr>
      <t>单位</t>
    </r>
  </si>
  <si>
    <r>
      <rPr>
        <b/>
        <sz val="9"/>
        <color indexed="8"/>
        <rFont val="宋体"/>
        <family val="0"/>
      </rPr>
      <t>数量</t>
    </r>
  </si>
  <si>
    <r>
      <rPr>
        <b/>
        <sz val="9"/>
        <rFont val="宋体"/>
        <family val="0"/>
      </rPr>
      <t>单位</t>
    </r>
  </si>
  <si>
    <r>
      <rPr>
        <b/>
        <sz val="9"/>
        <rFont val="宋体"/>
        <family val="0"/>
      </rPr>
      <t>单价</t>
    </r>
  </si>
  <si>
    <r>
      <rPr>
        <b/>
        <sz val="16"/>
        <color indexed="8"/>
        <rFont val="宋体"/>
        <family val="0"/>
      </rPr>
      <t>工程量清单表</t>
    </r>
  </si>
  <si>
    <r>
      <rPr>
        <b/>
        <sz val="9"/>
        <rFont val="宋体"/>
        <family val="0"/>
      </rPr>
      <t>子目号</t>
    </r>
  </si>
  <si>
    <r>
      <rPr>
        <b/>
        <sz val="12"/>
        <color indexed="8"/>
        <rFont val="宋体"/>
        <family val="0"/>
      </rPr>
      <t>第</t>
    </r>
    <r>
      <rPr>
        <b/>
        <sz val="12"/>
        <color indexed="8"/>
        <rFont val="Arial"/>
        <family val="2"/>
      </rPr>
      <t>300</t>
    </r>
    <r>
      <rPr>
        <b/>
        <sz val="12"/>
        <color indexed="8"/>
        <rFont val="宋体"/>
        <family val="0"/>
      </rPr>
      <t>章</t>
    </r>
    <r>
      <rPr>
        <b/>
        <sz val="12"/>
        <color indexed="8"/>
        <rFont val="Arial"/>
        <family val="2"/>
      </rPr>
      <t xml:space="preserve">  </t>
    </r>
    <r>
      <rPr>
        <b/>
        <sz val="12"/>
        <color indexed="8"/>
        <rFont val="宋体"/>
        <family val="0"/>
      </rPr>
      <t>路面</t>
    </r>
  </si>
  <si>
    <r>
      <rPr>
        <b/>
        <sz val="9"/>
        <rFont val="宋体"/>
        <family val="0"/>
      </rPr>
      <t>子目名称</t>
    </r>
  </si>
  <si>
    <r>
      <rPr>
        <b/>
        <sz val="9"/>
        <rFont val="宋体"/>
        <family val="0"/>
      </rPr>
      <t>数量</t>
    </r>
  </si>
  <si>
    <r>
      <rPr>
        <b/>
        <sz val="16"/>
        <color indexed="8"/>
        <rFont val="宋体"/>
        <family val="0"/>
      </rPr>
      <t>工程量清单表</t>
    </r>
  </si>
  <si>
    <r>
      <rPr>
        <b/>
        <sz val="12"/>
        <color indexed="8"/>
        <rFont val="宋体"/>
        <family val="0"/>
      </rPr>
      <t>第</t>
    </r>
    <r>
      <rPr>
        <b/>
        <sz val="12"/>
        <color indexed="8"/>
        <rFont val="Arial"/>
        <family val="2"/>
      </rPr>
      <t>200</t>
    </r>
    <r>
      <rPr>
        <b/>
        <sz val="12"/>
        <color indexed="8"/>
        <rFont val="宋体"/>
        <family val="0"/>
      </rPr>
      <t>章</t>
    </r>
    <r>
      <rPr>
        <b/>
        <sz val="12"/>
        <color indexed="8"/>
        <rFont val="Arial"/>
        <family val="2"/>
      </rPr>
      <t xml:space="preserve">   </t>
    </r>
    <r>
      <rPr>
        <b/>
        <sz val="12"/>
        <color indexed="8"/>
        <rFont val="宋体"/>
        <family val="0"/>
      </rPr>
      <t>路基</t>
    </r>
  </si>
  <si>
    <r>
      <rPr>
        <b/>
        <sz val="9"/>
        <rFont val="宋体"/>
        <family val="0"/>
      </rPr>
      <t>合价</t>
    </r>
  </si>
  <si>
    <r>
      <rPr>
        <sz val="9"/>
        <color indexed="8"/>
        <rFont val="宋体"/>
        <family val="0"/>
      </rPr>
      <t>清单第</t>
    </r>
    <r>
      <rPr>
        <sz val="9"/>
        <color indexed="8"/>
        <rFont val="Arial"/>
        <family val="2"/>
      </rPr>
      <t>100</t>
    </r>
    <r>
      <rPr>
        <sz val="9"/>
        <color indexed="8"/>
        <rFont val="宋体"/>
        <family val="0"/>
      </rPr>
      <t>章合计</t>
    </r>
    <r>
      <rPr>
        <sz val="9"/>
        <color indexed="8"/>
        <rFont val="Arial"/>
        <family val="2"/>
      </rPr>
      <t xml:space="preserve">  </t>
    </r>
    <r>
      <rPr>
        <sz val="9"/>
        <color indexed="8"/>
        <rFont val="宋体"/>
        <family val="0"/>
      </rPr>
      <t>人民币</t>
    </r>
  </si>
  <si>
    <r>
      <rPr>
        <sz val="9"/>
        <color indexed="63"/>
        <rFont val="宋体"/>
        <family val="0"/>
      </rPr>
      <t>清单第</t>
    </r>
    <r>
      <rPr>
        <sz val="9"/>
        <color indexed="63"/>
        <rFont val="Arial"/>
        <family val="2"/>
      </rPr>
      <t>200</t>
    </r>
    <r>
      <rPr>
        <sz val="9"/>
        <color indexed="63"/>
        <rFont val="宋体"/>
        <family val="0"/>
      </rPr>
      <t>章合计</t>
    </r>
    <r>
      <rPr>
        <sz val="9"/>
        <color indexed="63"/>
        <rFont val="Arial"/>
        <family val="2"/>
      </rPr>
      <t xml:space="preserve">  </t>
    </r>
    <r>
      <rPr>
        <sz val="9"/>
        <color indexed="63"/>
        <rFont val="宋体"/>
        <family val="0"/>
      </rPr>
      <t>人民币</t>
    </r>
  </si>
  <si>
    <t>保险费</t>
  </si>
  <si>
    <t>按合同条款规定，提供建筑工程一切险</t>
  </si>
  <si>
    <t>总额</t>
  </si>
  <si>
    <t>按合同条款规定，提供第三者责任险</t>
  </si>
  <si>
    <t>竣工文件</t>
  </si>
  <si>
    <t>施工环保费</t>
  </si>
  <si>
    <t>安全生产费</t>
  </si>
  <si>
    <t>临时道路修建、养护与拆除(包括原道路的养护费)</t>
  </si>
  <si>
    <t>临时占地</t>
  </si>
  <si>
    <t>1</t>
  </si>
  <si>
    <t>临时供电设施架设、维护与拆除</t>
  </si>
  <si>
    <t>电信设施的提供、维修与拆除</t>
  </si>
  <si>
    <t>103-5</t>
  </si>
  <si>
    <t>临时供水与排污设施</t>
  </si>
  <si>
    <t>信息化系统</t>
  </si>
  <si>
    <t>挖除旧路面</t>
  </si>
  <si>
    <t>沥青混凝土路面</t>
  </si>
  <si>
    <t>路基填筑（包括填前压实）</t>
  </si>
  <si>
    <t>边沟</t>
  </si>
  <si>
    <t>播种草籽</t>
  </si>
  <si>
    <t>排水沟</t>
  </si>
  <si>
    <t>304-3</t>
  </si>
  <si>
    <t>309-1</t>
  </si>
  <si>
    <t>细粒式沥青混凝土</t>
  </si>
  <si>
    <t>厚40mm</t>
  </si>
  <si>
    <t>厚50mm</t>
  </si>
  <si>
    <r>
      <t>1</t>
    </r>
    <r>
      <rPr>
        <b/>
        <sz val="11"/>
        <rFont val="宋体"/>
        <family val="0"/>
      </rPr>
      <t>．工程量清单说明</t>
    </r>
  </si>
  <si>
    <r>
      <t xml:space="preserve">1.1 </t>
    </r>
    <r>
      <rPr>
        <sz val="9"/>
        <rFont val="宋体"/>
        <family val="0"/>
      </rPr>
      <t>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r>
  </si>
  <si>
    <r>
      <t xml:space="preserve">1.3 </t>
    </r>
    <r>
      <rPr>
        <sz val="9"/>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9"/>
        <rFont val="Arial"/>
        <family val="2"/>
      </rPr>
      <t>15.4</t>
    </r>
    <r>
      <rPr>
        <sz val="9"/>
        <rFont val="宋体"/>
        <family val="0"/>
      </rPr>
      <t>款的规定，按监理人确定的单价或总额价计算支付额。</t>
    </r>
  </si>
  <si>
    <r>
      <t>2</t>
    </r>
    <r>
      <rPr>
        <b/>
        <sz val="9"/>
        <rFont val="宋体"/>
        <family val="0"/>
      </rPr>
      <t>．投标报价说明</t>
    </r>
  </si>
  <si>
    <r>
      <t xml:space="preserve">2.2 </t>
    </r>
    <r>
      <rPr>
        <sz val="9"/>
        <rFont val="宋体"/>
        <family val="0"/>
      </rPr>
      <t>除非合同另有规定，工程量清单中有标价的单价和总额价均已包括了为实施和完成合同工程所需的劳务、材料、机械、质检（自检）、安装、缺陷修复、管理、保险、税费、利润等费用，以及合同明示或暗示的所有责任、义务和一般风险。</t>
    </r>
  </si>
  <si>
    <r>
      <t xml:space="preserve">2.3 </t>
    </r>
    <r>
      <rPr>
        <sz val="9"/>
        <rFont val="宋体"/>
        <family val="0"/>
      </rPr>
      <t>工程量清单中投标人没有填入单价或价格的子目，其费用视为已分摊在工程量清单其他相关子目的单价或价格之中。承包人必须按监理人指令完成工程量清单中未填入单价或价格的子目，但不能得到结算和支付。</t>
    </r>
  </si>
  <si>
    <r>
      <t xml:space="preserve">2.5 </t>
    </r>
    <r>
      <rPr>
        <sz val="9"/>
        <rFont val="宋体"/>
        <family val="0"/>
      </rPr>
      <t>承包人用于本合同工程的各类装备的提供、运输、维护、拆卸、拼装等支付的费用，已包括在工程量清单的单价与总额价之中。</t>
    </r>
  </si>
  <si>
    <r>
      <t xml:space="preserve">2.6 </t>
    </r>
    <r>
      <rPr>
        <sz val="9"/>
        <rFont val="宋体"/>
        <family val="0"/>
      </rPr>
      <t>工程量清单中各项金额均以人民币（元）结算。</t>
    </r>
  </si>
  <si>
    <r>
      <t xml:space="preserve">2.8 </t>
    </r>
    <r>
      <rPr>
        <sz val="9"/>
        <rFont val="宋体"/>
        <family val="0"/>
      </rPr>
      <t>暂估价的数量及拟用子目的说明：无。</t>
    </r>
  </si>
  <si>
    <r>
      <t xml:space="preserve">2.9 </t>
    </r>
    <r>
      <rPr>
        <sz val="9"/>
        <rFont val="宋体"/>
        <family val="0"/>
      </rPr>
      <t>安全生产费按发包人发布的业主控制价的</t>
    </r>
    <r>
      <rPr>
        <sz val="9"/>
        <rFont val="Arial"/>
        <family val="2"/>
      </rPr>
      <t>1.5%</t>
    </r>
    <r>
      <rPr>
        <sz val="9"/>
        <rFont val="宋体"/>
        <family val="0"/>
      </rPr>
      <t>计列，在工程量清单第</t>
    </r>
    <r>
      <rPr>
        <sz val="9"/>
        <rFont val="Arial"/>
        <family val="2"/>
      </rPr>
      <t>100</t>
    </r>
    <r>
      <rPr>
        <sz val="9"/>
        <rFont val="宋体"/>
        <family val="0"/>
      </rPr>
      <t>章中列有单独的子目。施工期间承包人必须严格执行国家、地方政府有关施工安全管理方面的法律、法规及规章制度，同时严格执行发包人制订的本项目安全生产管理方面的规章制度、安全检查程序及施工安全管理要求，以及发包人有关安全方面的工作指示。</t>
    </r>
  </si>
  <si>
    <r>
      <t>3</t>
    </r>
    <r>
      <rPr>
        <b/>
        <sz val="9"/>
        <rFont val="宋体"/>
        <family val="0"/>
      </rPr>
      <t>．计日工说明（不适用）</t>
    </r>
  </si>
  <si>
    <r>
      <t>4</t>
    </r>
    <r>
      <rPr>
        <b/>
        <sz val="9"/>
        <rFont val="宋体"/>
        <family val="0"/>
      </rPr>
      <t>．其他说明</t>
    </r>
  </si>
  <si>
    <r>
      <t xml:space="preserve">4.1 </t>
    </r>
    <r>
      <rPr>
        <sz val="9"/>
        <rFont val="宋体"/>
        <family val="0"/>
      </rPr>
      <t>本项目的施工和管理应参照《高速公路施工标准化技术指南》中的相关要求。承包人对本工程进行标准化施工管理的费用应计入相应子目中，招标人不再另行支付。</t>
    </r>
  </si>
  <si>
    <r>
      <t xml:space="preserve">4.2 </t>
    </r>
    <r>
      <rPr>
        <sz val="9"/>
        <rFont val="宋体"/>
        <family val="0"/>
      </rPr>
      <t>投标人应严格执行国家相关的法律、法规，建立健全各类规章制度，充分考虑施工过程采取的交通安全保护措施以及施工中的安全生产、环境保护、水利保护等因素，所产生的费用应计入报价中，招标人将不另行支付。若投标人中标后，所采取的措施不能满足工程交通安全和环境保护等的需要，招标人有权指令其进一步采取补救或纠正措施，投标人应承担由于其措施不当所造成的一切后果及费用。</t>
    </r>
  </si>
  <si>
    <r>
      <t xml:space="preserve">4.3 </t>
    </r>
    <r>
      <rPr>
        <sz val="9"/>
        <rFont val="宋体"/>
        <family val="0"/>
      </rPr>
      <t>投标人在整个施工过程中应自行解决临时用电等相关问题，生活用水及施工临时用地需自行调查解决，此项费用包含在投标报价中，招标人不另行支付。</t>
    </r>
  </si>
  <si>
    <r>
      <t xml:space="preserve">4.4 </t>
    </r>
    <r>
      <rPr>
        <sz val="9"/>
        <rFont val="宋体"/>
        <family val="0"/>
      </rPr>
      <t>承包人应配备专人负责做好所辖标段内的安全和交通疏导管理工作，好安全防范措施，设置各类警告标志牌，提醒路人注意安全，满足国家、当地公安交通管理部门或发包人、监理人的相关要求。如果由于承包人进行施工作业导致路人受到人身伤害，承包人应承担相应的责任。</t>
    </r>
  </si>
  <si>
    <r>
      <t xml:space="preserve">1.7 </t>
    </r>
    <r>
      <rPr>
        <sz val="9"/>
        <rFont val="宋体"/>
        <family val="0"/>
      </rPr>
      <t>图纸中所列的工程数量表及数量汇总表仅是提供资料，不是工程量清单的外延。当图纸与工程量清单所列数量不一致时，以工程量清单所列数量作为报价的依据。</t>
    </r>
  </si>
  <si>
    <r>
      <t xml:space="preserve">2.1 </t>
    </r>
    <r>
      <rPr>
        <sz val="9"/>
        <rFont val="宋体"/>
        <family val="0"/>
      </rPr>
      <t>工程量清单中的每一个子目须填入单价或价格，且只允许有一个报价。</t>
    </r>
  </si>
  <si>
    <r>
      <t xml:space="preserve">2.4 </t>
    </r>
    <r>
      <rPr>
        <sz val="9"/>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</si>
  <si>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1.2 </t>
    </r>
    <r>
      <rPr>
        <sz val="9"/>
        <rFont val="宋体"/>
        <family val="0"/>
      </rPr>
      <t>本工程量清单应与招标文件中的投标人须知、通用合同条款、专用合同条款、工程量清单计量规则、技术规范及图纸等一起阅读和理解。</t>
    </r>
  </si>
  <si>
    <r>
      <t xml:space="preserve">1.4 </t>
    </r>
    <r>
      <rPr>
        <sz val="9"/>
        <rFont val="宋体"/>
        <family val="0"/>
      </rPr>
      <t>工程量清单各章是按“工程量清单计量规则”和“技术规范”的相应章次编号的，因此，工程量清单中各章的工程子目的范围与计量等应与“工程量清单计量规则”、“技术规范”相应章节的范围、计量与支付条款结合起来理解或解释。</t>
    </r>
  </si>
  <si>
    <r>
      <t xml:space="preserve">1.5 </t>
    </r>
    <r>
      <rPr>
        <sz val="9"/>
        <rFont val="宋体"/>
        <family val="0"/>
      </rPr>
      <t>对作业和材料的一般说明或规定，未重复写入工程量清单内，在给工程量清单各子目标价前，应参阅第七章“工程量清单计量规则”的有关内容。</t>
    </r>
  </si>
  <si>
    <t>天峻至木里公路病害整治完善工程TMBHSG标段</t>
  </si>
  <si>
    <t>保畅工程</t>
  </si>
  <si>
    <t>项</t>
  </si>
  <si>
    <t>承包人驻地建设</t>
  </si>
  <si>
    <t>临时工程与设施</t>
  </si>
  <si>
    <t>工程管理</t>
  </si>
  <si>
    <t>202</t>
  </si>
  <si>
    <t>场地清理</t>
  </si>
  <si>
    <t>挖除沥青砼面层（完全利用到挡水埝）</t>
  </si>
  <si>
    <t>2</t>
  </si>
  <si>
    <t>挖除原路面基层（完全利用到挡水埝）</t>
  </si>
  <si>
    <t>204</t>
  </si>
  <si>
    <t>填方路基</t>
  </si>
  <si>
    <t>j</t>
  </si>
  <si>
    <t>土台填筑挡水埝</t>
  </si>
  <si>
    <t>k</t>
  </si>
  <si>
    <t>207</t>
  </si>
  <si>
    <t>坡面排水</t>
  </si>
  <si>
    <t>现浇混凝土</t>
  </si>
  <si>
    <t>预制安装混凝土盖板</t>
  </si>
  <si>
    <t>C25现浇砼排水沟</t>
  </si>
  <si>
    <t>207-5</t>
  </si>
  <si>
    <t>渗池</t>
  </si>
  <si>
    <t>207-11</t>
  </si>
  <si>
    <t>盲沟</t>
  </si>
  <si>
    <t>304</t>
  </si>
  <si>
    <t>水泥稳定土底基层、基层</t>
  </si>
  <si>
    <t>水泥稳定土基层</t>
  </si>
  <si>
    <t>18cm水泥稳定砂砾（40%碎石）</t>
  </si>
  <si>
    <t>17cm水泥稳定砂砾（20%碎石）</t>
  </si>
  <si>
    <t>307</t>
  </si>
  <si>
    <t>沥青稳定碎石基层（ATB）</t>
  </si>
  <si>
    <t>307-1</t>
  </si>
  <si>
    <t>308</t>
  </si>
  <si>
    <t>透层和黏层</t>
  </si>
  <si>
    <t>黏层</t>
  </si>
  <si>
    <t>309</t>
  </si>
  <si>
    <t>热拌沥青混合料面层</t>
  </si>
  <si>
    <t>40mm沥青砼面层</t>
  </si>
  <si>
    <t>309-2</t>
  </si>
  <si>
    <t>中粒式沥青混凝土</t>
  </si>
  <si>
    <t>水泥砂浆灌缝</t>
  </si>
  <si>
    <t>310</t>
  </si>
  <si>
    <t>沥青表面处治与封层</t>
  </si>
  <si>
    <t>封层</t>
  </si>
  <si>
    <t>312</t>
  </si>
  <si>
    <t>水泥混凝土面板</t>
  </si>
  <si>
    <t>厚220mm水泥混凝土路面拉毛处理</t>
  </si>
  <si>
    <t>11cm水泥混凝土填补</t>
  </si>
  <si>
    <t>312-2</t>
  </si>
  <si>
    <t>钢筋</t>
  </si>
  <si>
    <t>光圆钢筋（HPB235、HPB300）</t>
  </si>
  <si>
    <r>
      <rPr>
        <sz val="10"/>
        <rFont val="宋体"/>
        <family val="0"/>
      </rPr>
      <t>第</t>
    </r>
    <r>
      <rPr>
        <sz val="10"/>
        <color indexed="8"/>
        <rFont val="Arial"/>
        <family val="2"/>
      </rPr>
      <t>100</t>
    </r>
    <r>
      <rPr>
        <sz val="10"/>
        <color indexed="8"/>
        <rFont val="宋体"/>
        <family val="0"/>
      </rPr>
      <t>章至</t>
    </r>
    <r>
      <rPr>
        <sz val="10"/>
        <color indexed="8"/>
        <rFont val="Arial"/>
        <family val="2"/>
      </rPr>
      <t>300</t>
    </r>
    <r>
      <rPr>
        <sz val="10"/>
        <color indexed="8"/>
        <rFont val="宋体"/>
        <family val="0"/>
      </rPr>
      <t>章清单合计</t>
    </r>
  </si>
  <si>
    <r>
      <rPr>
        <sz val="10"/>
        <rFont val="宋体"/>
        <family val="0"/>
      </rPr>
      <t>暂列金额
（</t>
    </r>
    <r>
      <rPr>
        <sz val="10"/>
        <rFont val="Arial"/>
        <family val="2"/>
      </rPr>
      <t>5</t>
    </r>
    <r>
      <rPr>
        <sz val="10"/>
        <rFont val="宋体"/>
        <family val="0"/>
      </rPr>
      <t>）</t>
    </r>
    <r>
      <rPr>
        <sz val="10"/>
        <rFont val="Arial"/>
        <family val="2"/>
      </rPr>
      <t>=</t>
    </r>
    <r>
      <rPr>
        <sz val="10"/>
        <rFont val="宋体"/>
        <family val="0"/>
      </rPr>
      <t>（</t>
    </r>
    <r>
      <rPr>
        <sz val="10"/>
        <rFont val="Arial"/>
        <family val="2"/>
      </rPr>
      <t>4</t>
    </r>
    <r>
      <rPr>
        <sz val="10"/>
        <rFont val="宋体"/>
        <family val="0"/>
      </rPr>
      <t>）</t>
    </r>
    <r>
      <rPr>
        <sz val="10"/>
        <rFont val="Arial"/>
        <family val="2"/>
      </rPr>
      <t>×3%</t>
    </r>
  </si>
  <si>
    <r>
      <rPr>
        <sz val="10"/>
        <rFont val="宋体"/>
        <family val="0"/>
      </rPr>
      <t>投标报价（即</t>
    </r>
    <r>
      <rPr>
        <sz val="10"/>
        <rFont val="Arial"/>
        <family val="2"/>
      </rPr>
      <t>4+5=6</t>
    </r>
    <r>
      <rPr>
        <sz val="10"/>
        <rFont val="宋体"/>
        <family val="0"/>
      </rPr>
      <t>）</t>
    </r>
  </si>
  <si>
    <r>
      <t xml:space="preserve">1.6 </t>
    </r>
    <r>
      <rPr>
        <sz val="9"/>
        <rFont val="宋体"/>
        <family val="0"/>
      </rPr>
      <t>工程量清单中所列工程量的变动，丝毫不会降低或影响合同条款的效力，也不免除承包人按规定的标准进行施工和修复缺陷的责任。</t>
    </r>
  </si>
  <si>
    <r>
      <t xml:space="preserve">2.7 </t>
    </r>
    <r>
      <rPr>
        <sz val="9"/>
        <rFont val="宋体"/>
        <family val="0"/>
      </rPr>
      <t>暂列金额的数量及拟用子目的说明：工程量清单第</t>
    </r>
    <r>
      <rPr>
        <sz val="9"/>
        <rFont val="Arial"/>
        <family val="2"/>
      </rPr>
      <t>100</t>
    </r>
    <r>
      <rPr>
        <sz val="9"/>
        <rFont val="宋体"/>
        <family val="0"/>
      </rPr>
      <t>章至第</t>
    </r>
    <r>
      <rPr>
        <sz val="9"/>
        <rFont val="Arial"/>
        <family val="2"/>
      </rPr>
      <t>600</t>
    </r>
    <r>
      <rPr>
        <sz val="9"/>
        <rFont val="宋体"/>
        <family val="0"/>
      </rPr>
      <t>章合计金额的</t>
    </r>
    <r>
      <rPr>
        <sz val="9"/>
        <rFont val="Arial"/>
        <family val="2"/>
      </rPr>
      <t>3%</t>
    </r>
    <r>
      <rPr>
        <sz val="9"/>
        <rFont val="宋体"/>
        <family val="0"/>
      </rPr>
      <t>作为不可预见因素的暂列金额。</t>
    </r>
  </si>
  <si>
    <r>
      <t xml:space="preserve">2.10 </t>
    </r>
    <r>
      <rPr>
        <sz val="9"/>
        <rFont val="宋体"/>
        <family val="0"/>
      </rPr>
      <t>工程一切险的投保金额为工程量清单第</t>
    </r>
    <r>
      <rPr>
        <sz val="9"/>
        <rFont val="Arial"/>
        <family val="2"/>
      </rPr>
      <t>100</t>
    </r>
    <r>
      <rPr>
        <sz val="9"/>
        <rFont val="宋体"/>
        <family val="0"/>
      </rPr>
      <t>章至第</t>
    </r>
    <r>
      <rPr>
        <sz val="9"/>
        <rFont val="Arial"/>
        <family val="2"/>
      </rPr>
      <t>600</t>
    </r>
    <r>
      <rPr>
        <sz val="9"/>
        <rFont val="宋体"/>
        <family val="0"/>
      </rPr>
      <t>章的合计（不含工程一切险及第三方责任险的保险费）金额，保险费率为</t>
    </r>
    <r>
      <rPr>
        <sz val="9"/>
        <rFont val="Arial"/>
        <family val="2"/>
      </rPr>
      <t>3</t>
    </r>
    <r>
      <rPr>
        <sz val="9"/>
        <rFont val="宋体"/>
        <family val="0"/>
      </rPr>
      <t>‰；第三方责任险的投保金额为</t>
    </r>
    <r>
      <rPr>
        <sz val="9"/>
        <rFont val="Arial"/>
        <family val="2"/>
      </rPr>
      <t>300</t>
    </r>
    <r>
      <rPr>
        <sz val="9"/>
        <rFont val="宋体"/>
        <family val="0"/>
      </rPr>
      <t>万元，事故次数不限，保险费率为</t>
    </r>
    <r>
      <rPr>
        <sz val="9"/>
        <rFont val="Arial"/>
        <family val="2"/>
      </rPr>
      <t>3.5</t>
    </r>
    <r>
      <rPr>
        <sz val="9"/>
        <rFont val="宋体"/>
        <family val="0"/>
      </rPr>
      <t>‰。上述保险费在工程量清单第</t>
    </r>
    <r>
      <rPr>
        <sz val="9"/>
        <rFont val="Arial"/>
        <family val="2"/>
      </rPr>
      <t>100</t>
    </r>
    <r>
      <rPr>
        <sz val="9"/>
        <rFont val="宋体"/>
        <family val="0"/>
      </rPr>
      <t>章中列有一个单独的子目。承包人应为其委派到现场机构人员和雇用的农民工所办理的人身意外保险和工伤保险，由承包人投保，并满足青海省人力资源和社会保障厅</t>
    </r>
    <r>
      <rPr>
        <sz val="9"/>
        <rFont val="Arial"/>
        <family val="2"/>
      </rPr>
      <t xml:space="preserve"> </t>
    </r>
    <r>
      <rPr>
        <sz val="9"/>
        <rFont val="宋体"/>
        <family val="0"/>
      </rPr>
      <t>青海省住房和城乡建设厅</t>
    </r>
    <r>
      <rPr>
        <sz val="9"/>
        <rFont val="Arial"/>
        <family val="2"/>
      </rPr>
      <t xml:space="preserve"> </t>
    </r>
    <r>
      <rPr>
        <sz val="9"/>
        <rFont val="宋体"/>
        <family val="0"/>
      </rPr>
      <t>青海省安全生产监督管理局</t>
    </r>
    <r>
      <rPr>
        <sz val="9"/>
        <rFont val="Arial"/>
        <family val="2"/>
      </rPr>
      <t xml:space="preserve"> </t>
    </r>
    <r>
      <rPr>
        <sz val="9"/>
        <rFont val="宋体"/>
        <family val="0"/>
      </rPr>
      <t>青海省总工会《关于印发</t>
    </r>
    <r>
      <rPr>
        <sz val="9"/>
        <rFont val="Arial"/>
        <family val="2"/>
      </rPr>
      <t>&lt;</t>
    </r>
    <r>
      <rPr>
        <sz val="9"/>
        <rFont val="宋体"/>
        <family val="0"/>
      </rPr>
      <t>进一步做好建筑业工伤保险工作实施方案</t>
    </r>
    <r>
      <rPr>
        <sz val="9"/>
        <rFont val="Arial"/>
        <family val="2"/>
      </rPr>
      <t>&gt;</t>
    </r>
    <r>
      <rPr>
        <sz val="9"/>
        <rFont val="宋体"/>
        <family val="0"/>
      </rPr>
      <t>的通知》（青人社厅发</t>
    </r>
    <r>
      <rPr>
        <sz val="9"/>
        <rFont val="Arial"/>
        <family val="2"/>
      </rPr>
      <t>[2015]33</t>
    </r>
    <r>
      <rPr>
        <sz val="9"/>
        <rFont val="宋体"/>
        <family val="0"/>
      </rPr>
      <t>号）和青海省人力资源和社会保障厅</t>
    </r>
    <r>
      <rPr>
        <sz val="9"/>
        <rFont val="Arial"/>
        <family val="2"/>
      </rPr>
      <t xml:space="preserve"> </t>
    </r>
    <r>
      <rPr>
        <sz val="9"/>
        <rFont val="宋体"/>
        <family val="0"/>
      </rPr>
      <t>青海省交通运输厅</t>
    </r>
    <r>
      <rPr>
        <sz val="9"/>
        <rFont val="Arial"/>
        <family val="2"/>
      </rPr>
      <t xml:space="preserve"> </t>
    </r>
    <r>
      <rPr>
        <sz val="9"/>
        <rFont val="宋体"/>
        <family val="0"/>
      </rPr>
      <t>青海省水利厅</t>
    </r>
    <r>
      <rPr>
        <sz val="9"/>
        <rFont val="Arial"/>
        <family val="2"/>
      </rPr>
      <t xml:space="preserve"> </t>
    </r>
    <r>
      <rPr>
        <sz val="9"/>
        <rFont val="宋体"/>
        <family val="0"/>
      </rPr>
      <t>青海省能源局</t>
    </r>
    <r>
      <rPr>
        <sz val="9"/>
        <rFont val="Arial"/>
        <family val="2"/>
      </rPr>
      <t xml:space="preserve"> </t>
    </r>
    <r>
      <rPr>
        <sz val="9"/>
        <rFont val="宋体"/>
        <family val="0"/>
      </rPr>
      <t>民航青海监管局《转发人力资源社会保障部等六部门关于铁路、公路、水运、水利、能源、机场工程建设项目参加工伤保险工作的通知》（青人社厅发</t>
    </r>
    <r>
      <rPr>
        <sz val="9"/>
        <rFont val="Arial"/>
        <family val="2"/>
      </rPr>
      <t>[2018]41</t>
    </r>
    <r>
      <rPr>
        <sz val="9"/>
        <rFont val="宋体"/>
        <family val="0"/>
      </rPr>
      <t>号）的相关要求。办理保险的一切费用均由承包人承担，并包含在所报的单价或总额价中，发包人不单独支付。</t>
    </r>
  </si>
  <si>
    <r>
      <t>4.5</t>
    </r>
    <r>
      <rPr>
        <sz val="9"/>
        <rFont val="宋体"/>
        <family val="0"/>
      </rPr>
      <t>招标人提供的本合同工程的水文、地质、气象和料场分布、取土场、弃土场位置等参考资料，并不构成合同文件的组成部分，投标人应对自己就上述资料的解释、推论和应用负责，招标人不对投标人据此作出的判断和决策承担任何责任。</t>
    </r>
  </si>
  <si>
    <r>
      <t xml:space="preserve">4.6 </t>
    </r>
    <r>
      <rPr>
        <sz val="9"/>
        <rFont val="宋体"/>
        <family val="0"/>
      </rPr>
      <t>投标人应充分考虑尊重和保障、协调当地少数民族事务，维护平等、团结、互助、和谐的民族关系，为此所产生的费用包含在投标报价中，招标人不另行支付。</t>
    </r>
  </si>
  <si>
    <r>
      <t>4.7</t>
    </r>
    <r>
      <rPr>
        <sz val="9"/>
        <rFont val="宋体"/>
        <family val="0"/>
      </rPr>
      <t>施工标准化的相关费用包含在承包人驻地建设相关费用中。</t>
    </r>
  </si>
  <si>
    <r>
      <t>4.8</t>
    </r>
    <r>
      <rPr>
        <sz val="9"/>
        <color indexed="8"/>
        <rFont val="宋体"/>
        <family val="0"/>
      </rPr>
      <t>工程量清单电子版（固化清单）请到招标代理公司网站</t>
    </r>
    <r>
      <rPr>
        <sz val="9"/>
        <color indexed="8"/>
        <rFont val="Arial"/>
        <family val="2"/>
      </rPr>
      <t>“</t>
    </r>
    <r>
      <rPr>
        <sz val="9"/>
        <color indexed="8"/>
        <rFont val="宋体"/>
        <family val="0"/>
      </rPr>
      <t>通知公告</t>
    </r>
    <r>
      <rPr>
        <sz val="9"/>
        <color indexed="8"/>
        <rFont val="Arial"/>
        <family val="2"/>
      </rPr>
      <t>”</t>
    </r>
    <r>
      <rPr>
        <sz val="9"/>
        <color indexed="8"/>
        <rFont val="宋体"/>
        <family val="0"/>
      </rPr>
      <t>栏中自行下载（网址：</t>
    </r>
    <r>
      <rPr>
        <sz val="9"/>
        <color indexed="8"/>
        <rFont val="Arial"/>
        <family val="2"/>
      </rPr>
      <t>www.bjztc.com</t>
    </r>
    <r>
      <rPr>
        <sz val="9"/>
        <color indexed="8"/>
        <rFont val="宋体"/>
        <family val="0"/>
      </rPr>
      <t>）。</t>
    </r>
  </si>
  <si>
    <r>
      <t>4.9</t>
    </r>
    <r>
      <rPr>
        <sz val="9"/>
        <color indexed="8"/>
        <rFont val="宋体"/>
        <family val="0"/>
      </rPr>
      <t>已标价工程量清单应逐页加盖投标人单位公章，包括工程量清单说明，工程量清单第</t>
    </r>
    <r>
      <rPr>
        <sz val="9"/>
        <color indexed="8"/>
        <rFont val="Arial"/>
        <family val="2"/>
      </rPr>
      <t>100</t>
    </r>
    <r>
      <rPr>
        <sz val="9"/>
        <color indexed="8"/>
        <rFont val="宋体"/>
        <family val="0"/>
      </rPr>
      <t>章至第</t>
    </r>
    <r>
      <rPr>
        <sz val="9"/>
        <color indexed="8"/>
        <rFont val="Arial"/>
        <family val="2"/>
      </rPr>
      <t>600</t>
    </r>
    <r>
      <rPr>
        <sz val="9"/>
        <color indexed="8"/>
        <rFont val="宋体"/>
        <family val="0"/>
      </rPr>
      <t>章及投标报价汇总表。</t>
    </r>
    <r>
      <rPr>
        <sz val="9"/>
        <color indexed="8"/>
        <rFont val="Arial"/>
        <family val="2"/>
      </rPr>
      <t xml:space="preserve"> </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</si>
</sst>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 numFmtId="190" formatCode="0_ "/>
    <numFmt numFmtId="191" formatCode="0.00_);\(0.00\)"/>
    <numFmt numFmtId="192" formatCode="0.00_);[Red]\(0.00\)"/>
    <numFmt numFmtId="193" formatCode="0_);[Red]\(0\)"/>
    <numFmt numFmtId="194" formatCode="0.000"/>
    <numFmt numFmtId="195" formatCode="0.000_);[Red]\(0.000\)"/>
    <numFmt numFmtId="196" formatCode="0.000_);\(0.000\)"/>
    <numFmt numFmtId="197" formatCode="0.00_ "/>
    <numFmt numFmtId="198" formatCode="0.000_ "/>
    <numFmt numFmtId="199" formatCode="0.00000_ "/>
    <numFmt numFmtId="200" formatCode="0_);\(0\)"/>
    <numFmt numFmtId="201" formatCode="0.0000_ "/>
    <numFmt numFmtId="202" formatCode="0.000000_ "/>
    <numFmt numFmtId="203" formatCode="&quot;是&quot;;&quot;是&quot;;&quot;否&quot;"/>
    <numFmt numFmtId="204" formatCode="&quot;真&quot;;&quot;真&quot;;&quot;假&quot;"/>
    <numFmt numFmtId="205" formatCode="&quot;开&quot;;&quot;开&quot;;&quot;关&quot;"/>
    <numFmt numFmtId="206" formatCode="0.0"/>
    <numFmt numFmtId="207" formatCode="0.000000_);\(0.000000\)"/>
    <numFmt numFmtId="208" formatCode="0.0_ "/>
    <numFmt numFmtId="209" formatCode="&quot;Yes&quot;;&quot;Yes&quot;;&quot;No&quot;"/>
    <numFmt numFmtId="210" formatCode="&quot;True&quot;;&quot;True&quot;;&quot;False&quot;"/>
    <numFmt numFmtId="211" formatCode="&quot;On&quot;;&quot;On&quot;;&quot;Off&quot;"/>
    <numFmt numFmtId="212" formatCode="[$€-2]\ #,##0.00_);[Red]\([$€-2]\ #,##0.00\)"/>
    <numFmt numFmtId="213" formatCode="0.0_);[Red]\(0.0\)"/>
    <numFmt numFmtId="214" formatCode="#,##0_ "/>
    <numFmt numFmtId="215" formatCode="#,##0_);[Red]\(#,##0\)"/>
    <numFmt numFmtId="216" formatCode="#,##0.00_);[Red]\(#,##0.00\)"/>
    <numFmt numFmtId="217" formatCode="#0.000"/>
    <numFmt numFmtId="218" formatCode="#0.00"/>
    <numFmt numFmtId="219" formatCode="#0"/>
    <numFmt numFmtId="220" formatCode="#,##0.00_ "/>
  </numFmts>
  <fonts count="63">
    <font>
      <sz val="12"/>
      <name val="宋体"/>
      <family val="0"/>
    </font>
    <font>
      <sz val="9"/>
      <name val="宋体"/>
      <family val="0"/>
    </font>
    <font>
      <u val="single"/>
      <sz val="12"/>
      <color indexed="12"/>
      <name val="宋体"/>
      <family val="0"/>
    </font>
    <font>
      <u val="single"/>
      <sz val="12"/>
      <color indexed="20"/>
      <name val="宋体"/>
      <family val="0"/>
    </font>
    <font>
      <sz val="12"/>
      <name val="Arial"/>
      <family val="2"/>
    </font>
    <font>
      <sz val="9"/>
      <name val="Arial"/>
      <family val="2"/>
    </font>
    <font>
      <b/>
      <sz val="18"/>
      <color indexed="62"/>
      <name val="宋体"/>
      <family val="0"/>
    </font>
    <font>
      <b/>
      <sz val="15"/>
      <color indexed="62"/>
      <name val="宋体"/>
      <family val="0"/>
    </font>
    <font>
      <b/>
      <sz val="11"/>
      <color indexed="62"/>
      <name val="宋体"/>
      <family val="0"/>
    </font>
    <font>
      <b/>
      <sz val="12"/>
      <name val="宋体"/>
      <family val="0"/>
    </font>
    <font>
      <sz val="14"/>
      <name val="Arial"/>
      <family val="2"/>
    </font>
    <font>
      <sz val="9"/>
      <color indexed="8"/>
      <name val="Arial"/>
      <family val="2"/>
    </font>
    <font>
      <sz val="9"/>
      <color indexed="8"/>
      <name val="宋体"/>
      <family val="0"/>
    </font>
    <font>
      <sz val="10"/>
      <name val="Arial"/>
      <family val="2"/>
    </font>
    <font>
      <b/>
      <sz val="12"/>
      <color indexed="8"/>
      <name val="Arial"/>
      <family val="2"/>
    </font>
    <font>
      <sz val="11"/>
      <color indexed="8"/>
      <name val="Arial"/>
      <family val="2"/>
    </font>
    <font>
      <sz val="10"/>
      <color indexed="8"/>
      <name val="Arial"/>
      <family val="2"/>
    </font>
    <font>
      <sz val="9"/>
      <color indexed="63"/>
      <name val="Arial"/>
      <family val="2"/>
    </font>
    <font>
      <sz val="9"/>
      <color indexed="63"/>
      <name val="宋体"/>
      <family val="0"/>
    </font>
    <font>
      <sz val="10"/>
      <name val="宋体"/>
      <family val="0"/>
    </font>
    <font>
      <b/>
      <sz val="12"/>
      <color indexed="8"/>
      <name val="宋体"/>
      <family val="0"/>
    </font>
    <font>
      <b/>
      <sz val="9"/>
      <color indexed="8"/>
      <name val="Arial"/>
      <family val="2"/>
    </font>
    <font>
      <b/>
      <sz val="9"/>
      <name val="Arial"/>
      <family val="2"/>
    </font>
    <font>
      <b/>
      <sz val="16"/>
      <color indexed="8"/>
      <name val="宋体"/>
      <family val="0"/>
    </font>
    <font>
      <b/>
      <sz val="9"/>
      <color indexed="8"/>
      <name val="宋体"/>
      <family val="0"/>
    </font>
    <font>
      <b/>
      <sz val="16"/>
      <color indexed="8"/>
      <name val="Arial"/>
      <family val="2"/>
    </font>
    <font>
      <sz val="10"/>
      <color indexed="8"/>
      <name val="宋体"/>
      <family val="0"/>
    </font>
    <font>
      <b/>
      <sz val="9"/>
      <name val="宋体"/>
      <family val="0"/>
    </font>
    <font>
      <sz val="11"/>
      <name val="Arial"/>
      <family val="2"/>
    </font>
    <font>
      <b/>
      <sz val="11"/>
      <color indexed="8"/>
      <name val="Arial"/>
      <family val="2"/>
    </font>
    <font>
      <b/>
      <sz val="11"/>
      <name val="宋体"/>
      <family val="0"/>
    </font>
    <font>
      <b/>
      <sz val="10"/>
      <color indexed="8"/>
      <name val="宋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9"/>
      <color theme="1"/>
      <name val="Calibri"/>
      <family val="0"/>
    </font>
    <font>
      <b/>
      <sz val="13"/>
      <color indexed="62"/>
      <name val="Calibri"/>
      <family val="0"/>
    </font>
    <font>
      <sz val="11"/>
      <color indexed="2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sz val="10"/>
      <color indexed="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9">
    <xf numFmtId="0" fontId="0" fillId="0" borderId="0">
      <alignment/>
      <protection/>
    </xf>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0" borderId="0">
      <alignment/>
      <protection/>
    </xf>
    <xf numFmtId="0" fontId="48"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49"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0" fillId="18"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pplyNumberFormat="0" applyFill="0" applyBorder="0" applyAlignment="0" applyProtection="0"/>
    <xf numFmtId="0" fontId="51" fillId="19"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2" borderId="0" applyNumberFormat="0" applyBorder="0" applyAlignment="0" applyProtection="0"/>
    <xf numFmtId="0" fontId="59" fillId="20" borderId="8" applyNumberFormat="0" applyAlignment="0" applyProtection="0"/>
    <xf numFmtId="0" fontId="60" fillId="23" borderId="5" applyNumberFormat="0" applyAlignment="0" applyProtection="0"/>
    <xf numFmtId="0" fontId="3" fillId="0" borderId="0" applyNumberFormat="0" applyFill="0" applyBorder="0" applyAlignment="0" applyProtection="0"/>
    <xf numFmtId="0" fontId="47" fillId="1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0" fillId="29" borderId="9" applyNumberFormat="0" applyFont="0" applyAlignment="0" applyProtection="0"/>
  </cellStyleXfs>
  <cellXfs count="75">
    <xf numFmtId="0" fontId="0" fillId="0" borderId="0" xfId="0" applyAlignment="1">
      <alignment/>
    </xf>
    <xf numFmtId="0" fontId="10" fillId="6" borderId="0" xfId="46" applyNumberFormat="1" applyFont="1" applyFill="1" applyBorder="1" applyAlignment="1" applyProtection="1">
      <alignment horizontal="center" vertical="center"/>
      <protection/>
    </xf>
    <xf numFmtId="0" fontId="10" fillId="6" borderId="0" xfId="46" applyNumberFormat="1" applyFont="1" applyFill="1" applyBorder="1" applyAlignment="1" applyProtection="1">
      <alignment vertical="center"/>
      <protection/>
    </xf>
    <xf numFmtId="192" fontId="11" fillId="6" borderId="0" xfId="46" applyNumberFormat="1" applyFont="1" applyFill="1" applyBorder="1" applyAlignment="1" applyProtection="1">
      <alignment horizontal="center" vertical="center"/>
      <protection/>
    </xf>
    <xf numFmtId="0" fontId="5" fillId="6" borderId="0" xfId="46" applyFont="1" applyFill="1" applyBorder="1" applyAlignment="1" applyProtection="1">
      <alignment horizontal="center" vertical="center"/>
      <protection/>
    </xf>
    <xf numFmtId="0" fontId="5" fillId="6" borderId="0" xfId="46" applyFont="1" applyFill="1" applyBorder="1" applyAlignment="1" applyProtection="1">
      <alignment vertical="center"/>
      <protection/>
    </xf>
    <xf numFmtId="0" fontId="13" fillId="6" borderId="10" xfId="46" applyFont="1" applyFill="1" applyBorder="1" applyAlignment="1" applyProtection="1">
      <alignment horizontal="center" vertical="center" wrapText="1"/>
      <protection/>
    </xf>
    <xf numFmtId="190" fontId="13" fillId="6" borderId="10" xfId="46" applyNumberFormat="1" applyFont="1" applyFill="1" applyBorder="1" applyAlignment="1" applyProtection="1">
      <alignment horizontal="center" vertical="center" wrapText="1"/>
      <protection/>
    </xf>
    <xf numFmtId="0" fontId="5" fillId="6" borderId="0" xfId="46" applyFont="1" applyFill="1" applyBorder="1" applyAlignment="1" applyProtection="1">
      <alignment horizontal="center" vertical="center" wrapText="1"/>
      <protection/>
    </xf>
    <xf numFmtId="215" fontId="5" fillId="6" borderId="0" xfId="46" applyNumberFormat="1" applyFont="1" applyFill="1" applyBorder="1" applyAlignment="1" applyProtection="1">
      <alignment horizontal="center" vertical="center" wrapText="1"/>
      <protection/>
    </xf>
    <xf numFmtId="214" fontId="5" fillId="6" borderId="0" xfId="46" applyNumberFormat="1" applyFont="1" applyFill="1" applyBorder="1" applyAlignment="1" applyProtection="1">
      <alignment horizontal="center" vertical="center"/>
      <protection/>
    </xf>
    <xf numFmtId="0" fontId="4" fillId="6" borderId="0" xfId="46" applyFont="1" applyFill="1" applyBorder="1" applyAlignment="1" applyProtection="1">
      <alignment vertical="center"/>
      <protection/>
    </xf>
    <xf numFmtId="0" fontId="4" fillId="6" borderId="0" xfId="46" applyFont="1" applyFill="1" applyBorder="1" applyAlignment="1" applyProtection="1">
      <alignment horizontal="center" vertical="center"/>
      <protection/>
    </xf>
    <xf numFmtId="214" fontId="4" fillId="6" borderId="0" xfId="46" applyNumberFormat="1" applyFont="1" applyFill="1" applyBorder="1" applyAlignment="1" applyProtection="1">
      <alignment horizontal="center" vertical="center"/>
      <protection/>
    </xf>
    <xf numFmtId="0" fontId="17" fillId="30" borderId="10" xfId="0" applyNumberFormat="1" applyFont="1" applyFill="1" applyBorder="1" applyAlignment="1" applyProtection="1">
      <alignment horizontal="center" vertical="center" wrapText="1"/>
      <protection/>
    </xf>
    <xf numFmtId="0" fontId="21" fillId="6" borderId="10" xfId="46" applyNumberFormat="1" applyFont="1" applyFill="1" applyBorder="1" applyAlignment="1" applyProtection="1">
      <alignment horizontal="center" vertical="center"/>
      <protection/>
    </xf>
    <xf numFmtId="214" fontId="21" fillId="6" borderId="10" xfId="46" applyNumberFormat="1" applyFont="1" applyFill="1" applyBorder="1" applyAlignment="1" applyProtection="1">
      <alignment horizontal="center" vertical="center"/>
      <protection/>
    </xf>
    <xf numFmtId="0" fontId="19" fillId="6" borderId="10" xfId="46" applyFont="1" applyFill="1" applyBorder="1" applyAlignment="1" applyProtection="1">
      <alignment horizontal="center" vertical="center" wrapText="1"/>
      <protection/>
    </xf>
    <xf numFmtId="0" fontId="5" fillId="30" borderId="10" xfId="50" applyNumberFormat="1" applyFont="1" applyFill="1" applyBorder="1" applyAlignment="1" applyProtection="1">
      <alignment horizontal="center" vertical="center" wrapText="1"/>
      <protection/>
    </xf>
    <xf numFmtId="0" fontId="11" fillId="30" borderId="0" xfId="53" applyNumberFormat="1" applyFont="1" applyFill="1" applyBorder="1" applyAlignment="1" applyProtection="1">
      <alignment horizontal="center" vertical="center"/>
      <protection/>
    </xf>
    <xf numFmtId="0" fontId="5" fillId="30" borderId="10" xfId="0" applyNumberFormat="1" applyFont="1" applyFill="1" applyBorder="1" applyAlignment="1" applyProtection="1">
      <alignment horizontal="center" vertical="center" wrapText="1"/>
      <protection/>
    </xf>
    <xf numFmtId="0" fontId="11" fillId="30" borderId="0" xfId="53" applyNumberFormat="1" applyFont="1" applyFill="1" applyBorder="1" applyAlignment="1" applyProtection="1">
      <alignment horizontal="center"/>
      <protection/>
    </xf>
    <xf numFmtId="0" fontId="22" fillId="30" borderId="10" xfId="0" applyNumberFormat="1" applyFont="1" applyFill="1" applyBorder="1" applyAlignment="1" applyProtection="1">
      <alignment horizontal="center" vertical="center" wrapText="1"/>
      <protection/>
    </xf>
    <xf numFmtId="0" fontId="22" fillId="30" borderId="10" xfId="50" applyNumberFormat="1" applyFont="1" applyFill="1" applyBorder="1" applyAlignment="1" applyProtection="1">
      <alignment horizontal="center" vertical="center" wrapText="1"/>
      <protection/>
    </xf>
    <xf numFmtId="0" fontId="28" fillId="31" borderId="0" xfId="43" applyFont="1" applyFill="1" applyBorder="1" applyAlignment="1" applyProtection="1">
      <alignment horizontal="left" vertical="center" wrapText="1"/>
      <protection/>
    </xf>
    <xf numFmtId="0" fontId="13" fillId="0" borderId="0" xfId="43" applyFont="1" applyBorder="1">
      <alignment/>
      <protection/>
    </xf>
    <xf numFmtId="0" fontId="16" fillId="31" borderId="0" xfId="43" applyFont="1" applyFill="1" applyBorder="1" applyAlignment="1" applyProtection="1">
      <alignment vertical="center" wrapText="1"/>
      <protection/>
    </xf>
    <xf numFmtId="0" fontId="13" fillId="0" borderId="0" xfId="43" applyFont="1" applyBorder="1" applyAlignment="1">
      <alignment wrapText="1"/>
      <protection/>
    </xf>
    <xf numFmtId="0" fontId="11" fillId="30" borderId="0" xfId="53" applyNumberFormat="1" applyFont="1" applyFill="1" applyBorder="1" applyProtection="1">
      <alignment/>
      <protection/>
    </xf>
    <xf numFmtId="0" fontId="11" fillId="30" borderId="0" xfId="53" applyNumberFormat="1" applyFont="1" applyFill="1" applyBorder="1" applyAlignment="1" applyProtection="1">
      <alignment/>
      <protection/>
    </xf>
    <xf numFmtId="0" fontId="5" fillId="30" borderId="10" xfId="50" applyNumberFormat="1" applyFont="1" applyFill="1" applyBorder="1" applyAlignment="1" applyProtection="1">
      <alignment horizontal="left" vertical="center" wrapText="1"/>
      <protection/>
    </xf>
    <xf numFmtId="0" fontId="11" fillId="30" borderId="0" xfId="53" applyNumberFormat="1" applyFont="1" applyFill="1" applyBorder="1" applyAlignment="1" applyProtection="1">
      <alignment horizontal="left"/>
      <protection/>
    </xf>
    <xf numFmtId="0" fontId="17" fillId="30" borderId="10" xfId="0" applyNumberFormat="1" applyFont="1" applyFill="1" applyBorder="1" applyAlignment="1" applyProtection="1">
      <alignment vertical="center" wrapText="1"/>
      <protection/>
    </xf>
    <xf numFmtId="0" fontId="17" fillId="30" borderId="10" xfId="0" applyNumberFormat="1" applyFont="1" applyFill="1" applyBorder="1" applyAlignment="1" applyProtection="1">
      <alignment horizontal="left" vertical="center" wrapText="1"/>
      <protection/>
    </xf>
    <xf numFmtId="0" fontId="15" fillId="10" borderId="0" xfId="0" applyNumberFormat="1" applyFont="1" applyFill="1" applyAlignment="1" applyProtection="1">
      <alignment/>
      <protection/>
    </xf>
    <xf numFmtId="0" fontId="21" fillId="31" borderId="10" xfId="0" applyNumberFormat="1" applyFont="1" applyFill="1" applyBorder="1" applyAlignment="1" applyProtection="1">
      <alignment horizontal="center" vertical="center" wrapText="1"/>
      <protection/>
    </xf>
    <xf numFmtId="0" fontId="11" fillId="10" borderId="0" xfId="0" applyNumberFormat="1" applyFont="1" applyFill="1" applyAlignment="1" applyProtection="1">
      <alignment/>
      <protection/>
    </xf>
    <xf numFmtId="0" fontId="15" fillId="10" borderId="0" xfId="0" applyNumberFormat="1" applyFont="1" applyFill="1" applyAlignment="1" applyProtection="1">
      <alignment horizontal="center"/>
      <protection/>
    </xf>
    <xf numFmtId="0" fontId="11" fillId="31" borderId="10" xfId="0" applyNumberFormat="1" applyFont="1" applyFill="1" applyBorder="1" applyAlignment="1" applyProtection="1">
      <alignment horizontal="center" vertical="center" wrapText="1"/>
      <protection/>
    </xf>
    <xf numFmtId="0" fontId="21" fillId="30" borderId="0" xfId="53" applyNumberFormat="1" applyFont="1" applyFill="1" applyBorder="1" applyProtection="1">
      <alignment/>
      <protection/>
    </xf>
    <xf numFmtId="0" fontId="29" fillId="10" borderId="0" xfId="0" applyNumberFormat="1" applyFont="1" applyFill="1" applyAlignment="1" applyProtection="1">
      <alignment/>
      <protection/>
    </xf>
    <xf numFmtId="0" fontId="11" fillId="31" borderId="10" xfId="0" applyNumberFormat="1" applyFont="1" applyFill="1" applyBorder="1" applyAlignment="1" applyProtection="1">
      <alignment horizontal="left" vertical="center" wrapText="1"/>
      <protection/>
    </xf>
    <xf numFmtId="197" fontId="11" fillId="31" borderId="10" xfId="0" applyNumberFormat="1" applyFont="1" applyFill="1" applyBorder="1" applyAlignment="1" applyProtection="1">
      <alignment horizontal="center" vertical="center" wrapText="1"/>
      <protection/>
    </xf>
    <xf numFmtId="190" fontId="11" fillId="31" borderId="10" xfId="0" applyNumberFormat="1" applyFont="1" applyFill="1" applyBorder="1" applyAlignment="1" applyProtection="1">
      <alignment horizontal="center" vertical="center" wrapText="1"/>
      <protection/>
    </xf>
    <xf numFmtId="192" fontId="17" fillId="30" borderId="10" xfId="0" applyNumberFormat="1" applyFont="1" applyFill="1" applyBorder="1" applyAlignment="1" applyProtection="1">
      <alignment horizontal="center" vertical="center" wrapText="1"/>
      <protection/>
    </xf>
    <xf numFmtId="192" fontId="5" fillId="30" borderId="10" xfId="0" applyNumberFormat="1" applyFont="1" applyFill="1" applyBorder="1" applyAlignment="1" applyProtection="1">
      <alignment horizontal="center" vertical="center" wrapText="1"/>
      <protection/>
    </xf>
    <xf numFmtId="197" fontId="11" fillId="0" borderId="10" xfId="0" applyNumberFormat="1" applyFont="1" applyFill="1" applyBorder="1" applyAlignment="1" applyProtection="1">
      <alignment horizontal="center" vertical="center" wrapText="1"/>
      <protection locked="0"/>
    </xf>
    <xf numFmtId="192" fontId="17" fillId="0" borderId="10" xfId="0" applyNumberFormat="1" applyFont="1" applyFill="1" applyBorder="1" applyAlignment="1" applyProtection="1">
      <alignment horizontal="center" vertical="center" wrapText="1"/>
      <protection locked="0"/>
    </xf>
    <xf numFmtId="0" fontId="5" fillId="31" borderId="0" xfId="43" applyFont="1" applyFill="1" applyBorder="1" applyAlignment="1" applyProtection="1">
      <alignment horizontal="left" vertical="center" wrapText="1"/>
      <protection/>
    </xf>
    <xf numFmtId="0" fontId="5" fillId="0" borderId="0" xfId="43" applyFont="1" applyBorder="1">
      <alignment/>
      <protection/>
    </xf>
    <xf numFmtId="0" fontId="61" fillId="31" borderId="0" xfId="43" applyFont="1" applyFill="1" applyBorder="1" applyAlignment="1" applyProtection="1">
      <alignment vertical="center" wrapText="1"/>
      <protection/>
    </xf>
    <xf numFmtId="0" fontId="11" fillId="31" borderId="0" xfId="43" applyFont="1" applyFill="1" applyBorder="1" applyAlignment="1" applyProtection="1">
      <alignment vertical="center" wrapText="1"/>
      <protection/>
    </xf>
    <xf numFmtId="0" fontId="62" fillId="31" borderId="0" xfId="43" applyFont="1" applyFill="1" applyBorder="1" applyAlignment="1" applyProtection="1">
      <alignment vertical="center" wrapText="1"/>
      <protection/>
    </xf>
    <xf numFmtId="192" fontId="5" fillId="30" borderId="10" xfId="50" applyNumberFormat="1" applyFont="1" applyFill="1" applyBorder="1" applyAlignment="1" applyProtection="1">
      <alignment horizontal="center" vertical="center" wrapText="1"/>
      <protection/>
    </xf>
    <xf numFmtId="192" fontId="5" fillId="0" borderId="10" xfId="50" applyNumberFormat="1" applyFont="1" applyFill="1" applyBorder="1" applyAlignment="1" applyProtection="1">
      <alignment horizontal="center" vertical="center" wrapText="1"/>
      <protection locked="0"/>
    </xf>
    <xf numFmtId="193" fontId="5" fillId="30" borderId="10" xfId="0" applyNumberFormat="1" applyFont="1" applyFill="1" applyBorder="1" applyAlignment="1" applyProtection="1">
      <alignment horizontal="center" vertical="center" wrapText="1"/>
      <protection/>
    </xf>
    <xf numFmtId="190" fontId="5" fillId="30" borderId="10" xfId="0" applyNumberFormat="1" applyFont="1" applyFill="1" applyBorder="1" applyAlignment="1" applyProtection="1">
      <alignment horizontal="center" vertical="center" wrapText="1"/>
      <protection/>
    </xf>
    <xf numFmtId="0" fontId="14" fillId="31" borderId="10" xfId="0" applyNumberFormat="1" applyFont="1" applyFill="1" applyBorder="1" applyAlignment="1" applyProtection="1">
      <alignment horizontal="center" vertical="center" wrapText="1"/>
      <protection/>
    </xf>
    <xf numFmtId="0" fontId="25" fillId="31" borderId="0" xfId="0" applyNumberFormat="1" applyFont="1" applyFill="1" applyBorder="1" applyAlignment="1" applyProtection="1">
      <alignment horizontal="center" vertical="top" wrapText="1"/>
      <protection/>
    </xf>
    <xf numFmtId="0" fontId="11" fillId="31" borderId="11" xfId="0" applyNumberFormat="1" applyFont="1" applyFill="1" applyBorder="1" applyAlignment="1" applyProtection="1">
      <alignment horizontal="center" vertical="center" wrapText="1"/>
      <protection/>
    </xf>
    <xf numFmtId="0" fontId="11" fillId="31" borderId="12" xfId="0" applyNumberFormat="1" applyFont="1" applyFill="1" applyBorder="1" applyAlignment="1" applyProtection="1">
      <alignment horizontal="center" vertical="center" wrapText="1"/>
      <protection/>
    </xf>
    <xf numFmtId="0" fontId="11" fillId="31" borderId="13" xfId="0" applyNumberFormat="1" applyFont="1" applyFill="1" applyBorder="1" applyAlignment="1" applyProtection="1">
      <alignment horizontal="center" vertical="center" wrapText="1"/>
      <protection/>
    </xf>
    <xf numFmtId="0" fontId="31" fillId="31" borderId="10" xfId="0" applyNumberFormat="1" applyFont="1" applyFill="1" applyBorder="1" applyAlignment="1" applyProtection="1">
      <alignment horizontal="left" vertical="center" wrapText="1"/>
      <protection/>
    </xf>
    <xf numFmtId="0" fontId="14" fillId="31" borderId="10" xfId="0" applyNumberFormat="1" applyFont="1" applyFill="1" applyBorder="1" applyAlignment="1" applyProtection="1">
      <alignment horizontal="left" vertical="center" wrapText="1"/>
      <protection/>
    </xf>
    <xf numFmtId="0" fontId="16" fillId="30" borderId="0" xfId="0" applyNumberFormat="1" applyFont="1" applyFill="1" applyBorder="1" applyAlignment="1" applyProtection="1">
      <alignment horizontal="left" vertical="center" wrapText="1"/>
      <protection/>
    </xf>
    <xf numFmtId="0" fontId="25" fillId="30" borderId="0" xfId="0" applyNumberFormat="1" applyFont="1" applyFill="1" applyBorder="1" applyAlignment="1" applyProtection="1">
      <alignment horizontal="center" vertical="top" wrapText="1"/>
      <protection/>
    </xf>
    <xf numFmtId="0" fontId="17" fillId="31" borderId="10" xfId="0" applyNumberFormat="1" applyFont="1" applyFill="1" applyBorder="1" applyAlignment="1" applyProtection="1">
      <alignment horizontal="center" vertical="center" wrapText="1"/>
      <protection/>
    </xf>
    <xf numFmtId="0" fontId="17" fillId="30" borderId="10" xfId="0" applyNumberFormat="1" applyFont="1" applyFill="1" applyBorder="1" applyAlignment="1" applyProtection="1">
      <alignment horizontal="center" vertical="center" wrapText="1"/>
      <protection/>
    </xf>
    <xf numFmtId="0" fontId="16" fillId="30" borderId="14" xfId="0" applyNumberFormat="1" applyFont="1" applyFill="1" applyBorder="1" applyAlignment="1" applyProtection="1">
      <alignment horizontal="left" vertical="center" wrapText="1"/>
      <protection/>
    </xf>
    <xf numFmtId="0" fontId="23" fillId="6" borderId="0" xfId="46" applyNumberFormat="1" applyFont="1" applyFill="1" applyBorder="1" applyAlignment="1" applyProtection="1">
      <alignment horizontal="center" vertical="center"/>
      <protection/>
    </xf>
    <xf numFmtId="0" fontId="25" fillId="6" borderId="0" xfId="46" applyNumberFormat="1" applyFont="1" applyFill="1" applyBorder="1" applyAlignment="1" applyProtection="1">
      <alignment horizontal="center" vertical="center"/>
      <protection/>
    </xf>
    <xf numFmtId="0" fontId="19" fillId="6" borderId="0" xfId="46" applyNumberFormat="1" applyFont="1" applyFill="1" applyBorder="1" applyAlignment="1" applyProtection="1">
      <alignment horizontal="left" vertical="center" wrapText="1"/>
      <protection/>
    </xf>
    <xf numFmtId="0" fontId="13" fillId="6" borderId="0" xfId="46" applyNumberFormat="1" applyFont="1" applyFill="1" applyBorder="1" applyAlignment="1" applyProtection="1">
      <alignment horizontal="left" vertical="center"/>
      <protection/>
    </xf>
    <xf numFmtId="0" fontId="13" fillId="6" borderId="10" xfId="0" applyNumberFormat="1" applyFont="1" applyFill="1" applyBorder="1" applyAlignment="1" applyProtection="1">
      <alignment horizontal="center" vertical="center"/>
      <protection/>
    </xf>
    <xf numFmtId="0" fontId="13" fillId="6" borderId="10" xfId="0" applyNumberFormat="1" applyFont="1" applyFill="1" applyBorder="1" applyAlignment="1" applyProtection="1">
      <alignment horizontal="center" vertical="center" wrapText="1"/>
      <protection/>
    </xf>
  </cellXfs>
  <cellStyles count="66">
    <cellStyle name="Normal" xfId="0"/>
    <cellStyle name="RowLevel_0" xfId="1"/>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10" xfId="42"/>
    <cellStyle name="常规 2" xfId="43"/>
    <cellStyle name="常规 2 3" xfId="44"/>
    <cellStyle name="常规 3" xfId="45"/>
    <cellStyle name="常规 3 2" xfId="46"/>
    <cellStyle name="常规 3 3" xfId="47"/>
    <cellStyle name="常规 4" xfId="48"/>
    <cellStyle name="常规 5" xfId="49"/>
    <cellStyle name="常规 5_马场垣房建固化清单-核对后" xfId="50"/>
    <cellStyle name="常规 6" xfId="51"/>
    <cellStyle name="常规 7" xfId="52"/>
    <cellStyle name="常规 7_马场垣房建固化清单-核对后" xfId="53"/>
    <cellStyle name="常规 8" xfId="54"/>
    <cellStyle name="常规 9"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Followed Hyperlink" xfId="71"/>
    <cellStyle name="着色 1" xfId="72"/>
    <cellStyle name="着色 2" xfId="73"/>
    <cellStyle name="着色 3" xfId="74"/>
    <cellStyle name="着色 4" xfId="75"/>
    <cellStyle name="着色 5" xfId="76"/>
    <cellStyle name="着色 6" xfId="77"/>
    <cellStyle name="注释" xfId="78"/>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A36"/>
  <sheetViews>
    <sheetView tabSelected="1" view="pageBreakPreview" zoomScaleSheetLayoutView="100" zoomScalePageLayoutView="0" workbookViewId="0" topLeftCell="A1">
      <selection activeCell="A6" sqref="A6"/>
    </sheetView>
  </sheetViews>
  <sheetFormatPr defaultColWidth="9.00390625" defaultRowHeight="14.25"/>
  <cols>
    <col min="1" max="1" width="77.875" style="27" customWidth="1"/>
    <col min="2" max="16384" width="9.00390625" style="25" customWidth="1"/>
  </cols>
  <sheetData>
    <row r="1" ht="14.25">
      <c r="A1" s="24" t="s">
        <v>91</v>
      </c>
    </row>
    <row r="2" s="49" customFormat="1" ht="36">
      <c r="A2" s="48" t="s">
        <v>92</v>
      </c>
    </row>
    <row r="3" s="49" customFormat="1" ht="24">
      <c r="A3" s="48" t="s">
        <v>110</v>
      </c>
    </row>
    <row r="4" s="49" customFormat="1" ht="48">
      <c r="A4" s="48" t="s">
        <v>93</v>
      </c>
    </row>
    <row r="5" s="49" customFormat="1" ht="36">
      <c r="A5" s="48" t="s">
        <v>111</v>
      </c>
    </row>
    <row r="6" s="49" customFormat="1" ht="24">
      <c r="A6" s="48" t="s">
        <v>112</v>
      </c>
    </row>
    <row r="7" s="49" customFormat="1" ht="24">
      <c r="A7" s="48" t="s">
        <v>168</v>
      </c>
    </row>
    <row r="8" s="49" customFormat="1" ht="24">
      <c r="A8" s="48" t="s">
        <v>107</v>
      </c>
    </row>
    <row r="9" s="49" customFormat="1" ht="12">
      <c r="A9" s="48" t="s">
        <v>94</v>
      </c>
    </row>
    <row r="10" s="49" customFormat="1" ht="12">
      <c r="A10" s="48" t="s">
        <v>108</v>
      </c>
    </row>
    <row r="11" s="49" customFormat="1" ht="36">
      <c r="A11" s="48" t="s">
        <v>95</v>
      </c>
    </row>
    <row r="12" s="49" customFormat="1" ht="24">
      <c r="A12" s="48" t="s">
        <v>96</v>
      </c>
    </row>
    <row r="13" s="49" customFormat="1" ht="24">
      <c r="A13" s="48" t="s">
        <v>109</v>
      </c>
    </row>
    <row r="14" s="49" customFormat="1" ht="24">
      <c r="A14" s="48" t="s">
        <v>97</v>
      </c>
    </row>
    <row r="15" s="49" customFormat="1" ht="12">
      <c r="A15" s="48" t="s">
        <v>98</v>
      </c>
    </row>
    <row r="16" s="49" customFormat="1" ht="12">
      <c r="A16" s="48" t="s">
        <v>169</v>
      </c>
    </row>
    <row r="17" s="49" customFormat="1" ht="12">
      <c r="A17" s="48" t="s">
        <v>99</v>
      </c>
    </row>
    <row r="18" s="49" customFormat="1" ht="36">
      <c r="A18" s="48" t="s">
        <v>100</v>
      </c>
    </row>
    <row r="19" s="49" customFormat="1" ht="96">
      <c r="A19" s="48" t="s">
        <v>170</v>
      </c>
    </row>
    <row r="20" s="50" customFormat="1" ht="12">
      <c r="A20" s="48" t="s">
        <v>101</v>
      </c>
    </row>
    <row r="21" s="50" customFormat="1" ht="12">
      <c r="A21" s="48" t="s">
        <v>102</v>
      </c>
    </row>
    <row r="22" s="50" customFormat="1" ht="24">
      <c r="A22" s="48" t="s">
        <v>103</v>
      </c>
    </row>
    <row r="23" s="50" customFormat="1" ht="48">
      <c r="A23" s="48" t="s">
        <v>104</v>
      </c>
    </row>
    <row r="24" s="50" customFormat="1" ht="24">
      <c r="A24" s="48" t="s">
        <v>105</v>
      </c>
    </row>
    <row r="25" s="50" customFormat="1" ht="36">
      <c r="A25" s="48" t="s">
        <v>106</v>
      </c>
    </row>
    <row r="26" s="50" customFormat="1" ht="36">
      <c r="A26" s="48" t="s">
        <v>171</v>
      </c>
    </row>
    <row r="27" s="50" customFormat="1" ht="24">
      <c r="A27" s="48" t="s">
        <v>172</v>
      </c>
    </row>
    <row r="28" s="50" customFormat="1" ht="12">
      <c r="A28" s="48" t="s">
        <v>173</v>
      </c>
    </row>
    <row r="29" s="50" customFormat="1" ht="12">
      <c r="A29" s="51" t="s">
        <v>174</v>
      </c>
    </row>
    <row r="30" s="50" customFormat="1" ht="24">
      <c r="A30" s="51" t="s">
        <v>175</v>
      </c>
    </row>
    <row r="31" s="50" customFormat="1" ht="12">
      <c r="A31" s="51"/>
    </row>
    <row r="32" s="52" customFormat="1" ht="12.75">
      <c r="A32" s="26"/>
    </row>
    <row r="33" s="52" customFormat="1" ht="12.75">
      <c r="A33" s="26"/>
    </row>
    <row r="34" s="52" customFormat="1" ht="12.75">
      <c r="A34" s="26"/>
    </row>
    <row r="35" s="52" customFormat="1" ht="12.75">
      <c r="A35" s="26"/>
    </row>
    <row r="36" ht="12">
      <c r="A36" s="26"/>
    </row>
  </sheetData>
  <sheetProtection password="CF6C" sheet="1" formatColumns="0" formatRows="0"/>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2.xml><?xml version="1.0" encoding="utf-8"?>
<worksheet xmlns="http://schemas.openxmlformats.org/spreadsheetml/2006/main" xmlns:r="http://schemas.openxmlformats.org/officeDocument/2006/relationships">
  <sheetPr>
    <tabColor theme="6"/>
  </sheetPr>
  <dimension ref="A1:F22"/>
  <sheetViews>
    <sheetView showZeros="0" view="pageBreakPreview" zoomScale="85" zoomScaleSheetLayoutView="85" zoomScalePageLayoutView="0" workbookViewId="0" topLeftCell="A1">
      <selection activeCell="B9" sqref="B9"/>
    </sheetView>
  </sheetViews>
  <sheetFormatPr defaultColWidth="9.00390625" defaultRowHeight="14.25"/>
  <cols>
    <col min="1" max="1" width="7.625" style="34" customWidth="1"/>
    <col min="2" max="2" width="28.625" style="34" customWidth="1"/>
    <col min="3" max="3" width="7.625" style="34" customWidth="1"/>
    <col min="4" max="4" width="9.625" style="34" customWidth="1"/>
    <col min="5" max="5" width="11.625" style="37" customWidth="1"/>
    <col min="6" max="6" width="14.625" style="37" customWidth="1"/>
    <col min="7" max="8" width="9.00390625" style="34" customWidth="1"/>
    <col min="9" max="9" width="10.375" style="34" bestFit="1" customWidth="1"/>
    <col min="10" max="16384" width="9.00390625" style="34" customWidth="1"/>
  </cols>
  <sheetData>
    <row r="1" spans="1:6" s="40" customFormat="1" ht="24.75" customHeight="1">
      <c r="A1" s="58" t="s">
        <v>55</v>
      </c>
      <c r="B1" s="58"/>
      <c r="C1" s="58"/>
      <c r="D1" s="58"/>
      <c r="E1" s="58"/>
      <c r="F1" s="58"/>
    </row>
    <row r="2" spans="1:6" ht="19.5" customHeight="1">
      <c r="A2" s="62" t="s">
        <v>113</v>
      </c>
      <c r="B2" s="63"/>
      <c r="C2" s="63"/>
      <c r="D2" s="63"/>
      <c r="E2" s="63"/>
      <c r="F2" s="63"/>
    </row>
    <row r="3" spans="1:6" s="40" customFormat="1" ht="24.75" customHeight="1">
      <c r="A3" s="57" t="s">
        <v>46</v>
      </c>
      <c r="B3" s="57"/>
      <c r="C3" s="57"/>
      <c r="D3" s="57"/>
      <c r="E3" s="57"/>
      <c r="F3" s="57"/>
    </row>
    <row r="4" spans="1:6" s="40" customFormat="1" ht="21.75" customHeight="1">
      <c r="A4" s="35" t="s">
        <v>50</v>
      </c>
      <c r="B4" s="35" t="s">
        <v>45</v>
      </c>
      <c r="C4" s="35" t="s">
        <v>51</v>
      </c>
      <c r="D4" s="35" t="s">
        <v>52</v>
      </c>
      <c r="E4" s="35" t="s">
        <v>2</v>
      </c>
      <c r="F4" s="35" t="s">
        <v>3</v>
      </c>
    </row>
    <row r="5" spans="1:6" s="36" customFormat="1" ht="21.75" customHeight="1">
      <c r="A5" s="38" t="s">
        <v>14</v>
      </c>
      <c r="B5" s="41" t="s">
        <v>65</v>
      </c>
      <c r="C5" s="38" t="s">
        <v>15</v>
      </c>
      <c r="D5" s="42" t="s">
        <v>15</v>
      </c>
      <c r="E5" s="42"/>
      <c r="F5" s="43">
        <f>IF(D5="","",ROUND(ROUND(E5,2)*D5,0))</f>
      </c>
    </row>
    <row r="6" spans="1:6" s="36" customFormat="1" ht="21.75" customHeight="1">
      <c r="A6" s="38" t="s">
        <v>16</v>
      </c>
      <c r="B6" s="41" t="s">
        <v>66</v>
      </c>
      <c r="C6" s="38" t="s">
        <v>67</v>
      </c>
      <c r="D6" s="42">
        <v>1</v>
      </c>
      <c r="E6" s="42">
        <f>ROUND((SUM(F9:F21)+'清单合计'!D5+'清单合计'!D6)*0.003,2)</f>
        <v>731.25</v>
      </c>
      <c r="F6" s="42">
        <f>IF(D6="","",ROUND(ROUND(E6,2)*D6,2))</f>
        <v>731.25</v>
      </c>
    </row>
    <row r="7" spans="1:6" s="36" customFormat="1" ht="21.75" customHeight="1">
      <c r="A7" s="38" t="s">
        <v>17</v>
      </c>
      <c r="B7" s="41" t="s">
        <v>68</v>
      </c>
      <c r="C7" s="38" t="s">
        <v>67</v>
      </c>
      <c r="D7" s="42">
        <v>1</v>
      </c>
      <c r="E7" s="42">
        <f>3000000*3.5/1000</f>
        <v>10500</v>
      </c>
      <c r="F7" s="42">
        <f aca="true" t="shared" si="0" ref="F7:F21">IF(D7="","",ROUND(ROUND(E7,2)*D7,2))</f>
        <v>10500</v>
      </c>
    </row>
    <row r="8" spans="1:6" s="36" customFormat="1" ht="21.75" customHeight="1">
      <c r="A8" s="38">
        <v>102</v>
      </c>
      <c r="B8" s="41" t="s">
        <v>118</v>
      </c>
      <c r="C8" s="38"/>
      <c r="D8" s="42">
        <v>0</v>
      </c>
      <c r="E8" s="46"/>
      <c r="F8" s="42">
        <f>IF(D8="","",ROUND(ROUND(E8,2)*D8,2))</f>
        <v>0</v>
      </c>
    </row>
    <row r="9" spans="1:6" s="36" customFormat="1" ht="21.75" customHeight="1">
      <c r="A9" s="38" t="s">
        <v>18</v>
      </c>
      <c r="B9" s="41" t="s">
        <v>69</v>
      </c>
      <c r="C9" s="38" t="s">
        <v>67</v>
      </c>
      <c r="D9" s="42">
        <v>1</v>
      </c>
      <c r="E9" s="46"/>
      <c r="F9" s="42">
        <f t="shared" si="0"/>
        <v>0</v>
      </c>
    </row>
    <row r="10" spans="1:6" s="36" customFormat="1" ht="21.75" customHeight="1">
      <c r="A10" s="38" t="s">
        <v>19</v>
      </c>
      <c r="B10" s="41" t="s">
        <v>70</v>
      </c>
      <c r="C10" s="38" t="s">
        <v>67</v>
      </c>
      <c r="D10" s="42">
        <v>1</v>
      </c>
      <c r="E10" s="46"/>
      <c r="F10" s="42">
        <f t="shared" si="0"/>
        <v>0</v>
      </c>
    </row>
    <row r="11" spans="1:6" s="36" customFormat="1" ht="21.75" customHeight="1">
      <c r="A11" s="38" t="s">
        <v>20</v>
      </c>
      <c r="B11" s="41" t="s">
        <v>71</v>
      </c>
      <c r="C11" s="38" t="s">
        <v>67</v>
      </c>
      <c r="D11" s="42">
        <v>1</v>
      </c>
      <c r="E11" s="42">
        <v>243750</v>
      </c>
      <c r="F11" s="42">
        <f t="shared" si="0"/>
        <v>243750</v>
      </c>
    </row>
    <row r="12" spans="1:6" s="36" customFormat="1" ht="21.75" customHeight="1">
      <c r="A12" s="38" t="s">
        <v>21</v>
      </c>
      <c r="B12" s="41" t="s">
        <v>79</v>
      </c>
      <c r="C12" s="38" t="s">
        <v>67</v>
      </c>
      <c r="D12" s="42">
        <v>1</v>
      </c>
      <c r="E12" s="46"/>
      <c r="F12" s="42">
        <f t="shared" si="0"/>
        <v>0</v>
      </c>
    </row>
    <row r="13" spans="1:6" s="36" customFormat="1" ht="21.75" customHeight="1">
      <c r="A13" s="38">
        <v>103</v>
      </c>
      <c r="B13" s="41" t="s">
        <v>117</v>
      </c>
      <c r="C13" s="38"/>
      <c r="D13" s="42"/>
      <c r="E13" s="46"/>
      <c r="F13" s="42">
        <f>IF(D13="","",ROUND(ROUND(E13,2)*D13,2))</f>
      </c>
    </row>
    <row r="14" spans="1:6" s="36" customFormat="1" ht="21.75" customHeight="1">
      <c r="A14" s="38" t="s">
        <v>22</v>
      </c>
      <c r="B14" s="41" t="s">
        <v>72</v>
      </c>
      <c r="C14" s="38"/>
      <c r="D14" s="42">
        <v>0</v>
      </c>
      <c r="E14" s="46"/>
      <c r="F14" s="42">
        <f t="shared" si="0"/>
        <v>0</v>
      </c>
    </row>
    <row r="15" spans="1:6" s="36" customFormat="1" ht="21.75" customHeight="1">
      <c r="A15" s="38" t="s">
        <v>16</v>
      </c>
      <c r="B15" s="41" t="s">
        <v>114</v>
      </c>
      <c r="C15" s="38" t="s">
        <v>115</v>
      </c>
      <c r="D15" s="42">
        <v>1</v>
      </c>
      <c r="E15" s="46"/>
      <c r="F15" s="42">
        <f t="shared" si="0"/>
        <v>0</v>
      </c>
    </row>
    <row r="16" spans="1:6" s="36" customFormat="1" ht="21.75" customHeight="1">
      <c r="A16" s="38" t="s">
        <v>23</v>
      </c>
      <c r="B16" s="41" t="s">
        <v>73</v>
      </c>
      <c r="C16" s="38" t="s">
        <v>67</v>
      </c>
      <c r="D16" s="42">
        <v>1</v>
      </c>
      <c r="E16" s="46"/>
      <c r="F16" s="42">
        <f t="shared" si="0"/>
        <v>0</v>
      </c>
    </row>
    <row r="17" spans="1:6" s="36" customFormat="1" ht="21.75" customHeight="1">
      <c r="A17" s="38" t="s">
        <v>24</v>
      </c>
      <c r="B17" s="41" t="s">
        <v>75</v>
      </c>
      <c r="C17" s="38" t="s">
        <v>67</v>
      </c>
      <c r="D17" s="42">
        <v>1</v>
      </c>
      <c r="E17" s="46"/>
      <c r="F17" s="42">
        <f t="shared" si="0"/>
        <v>0</v>
      </c>
    </row>
    <row r="18" spans="1:6" s="36" customFormat="1" ht="21.75" customHeight="1">
      <c r="A18" s="38" t="s">
        <v>40</v>
      </c>
      <c r="B18" s="41" t="s">
        <v>76</v>
      </c>
      <c r="C18" s="38" t="s">
        <v>67</v>
      </c>
      <c r="D18" s="42">
        <v>1</v>
      </c>
      <c r="E18" s="46"/>
      <c r="F18" s="42">
        <f t="shared" si="0"/>
        <v>0</v>
      </c>
    </row>
    <row r="19" spans="1:6" s="36" customFormat="1" ht="21.75" customHeight="1">
      <c r="A19" s="38" t="s">
        <v>77</v>
      </c>
      <c r="B19" s="41" t="s">
        <v>78</v>
      </c>
      <c r="C19" s="38" t="s">
        <v>67</v>
      </c>
      <c r="D19" s="42">
        <v>1</v>
      </c>
      <c r="E19" s="46"/>
      <c r="F19" s="42">
        <f t="shared" si="0"/>
        <v>0</v>
      </c>
    </row>
    <row r="20" spans="1:6" s="36" customFormat="1" ht="28.5" customHeight="1">
      <c r="A20" s="38">
        <v>104</v>
      </c>
      <c r="B20" s="41" t="s">
        <v>116</v>
      </c>
      <c r="C20" s="38"/>
      <c r="D20" s="42">
        <v>0</v>
      </c>
      <c r="E20" s="46"/>
      <c r="F20" s="42">
        <f t="shared" si="0"/>
        <v>0</v>
      </c>
    </row>
    <row r="21" spans="1:6" s="36" customFormat="1" ht="21.75" customHeight="1">
      <c r="A21" s="38" t="s">
        <v>25</v>
      </c>
      <c r="B21" s="41" t="s">
        <v>116</v>
      </c>
      <c r="C21" s="38" t="s">
        <v>67</v>
      </c>
      <c r="D21" s="42">
        <v>1</v>
      </c>
      <c r="E21" s="46"/>
      <c r="F21" s="42">
        <f t="shared" si="0"/>
        <v>0</v>
      </c>
    </row>
    <row r="22" spans="1:6" s="36" customFormat="1" ht="24.75" customHeight="1">
      <c r="A22" s="59" t="s">
        <v>63</v>
      </c>
      <c r="B22" s="60"/>
      <c r="C22" s="60"/>
      <c r="D22" s="60"/>
      <c r="E22" s="61"/>
      <c r="F22" s="38">
        <f>ROUND(SUM(F5:F21),0)</f>
        <v>254981</v>
      </c>
    </row>
  </sheetData>
  <sheetProtection password="CF6C" sheet="1" formatColumns="0" formatRows="0"/>
  <mergeCells count="4">
    <mergeCell ref="A3:F3"/>
    <mergeCell ref="A1:F1"/>
    <mergeCell ref="A22:E22"/>
    <mergeCell ref="A2:F2"/>
  </mergeCells>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3.xml><?xml version="1.0" encoding="utf-8"?>
<worksheet xmlns="http://schemas.openxmlformats.org/spreadsheetml/2006/main" xmlns:r="http://schemas.openxmlformats.org/officeDocument/2006/relationships">
  <sheetPr>
    <tabColor theme="6"/>
  </sheetPr>
  <dimension ref="A1:F22"/>
  <sheetViews>
    <sheetView showZeros="0" view="pageBreakPreview" zoomScaleSheetLayoutView="100" zoomScalePageLayoutView="0" workbookViewId="0" topLeftCell="A2">
      <selection activeCell="B5" sqref="B5"/>
    </sheetView>
  </sheetViews>
  <sheetFormatPr defaultColWidth="8.00390625" defaultRowHeight="14.25"/>
  <cols>
    <col min="1" max="1" width="7.625" style="28" customWidth="1"/>
    <col min="2" max="2" width="28.625" style="29" customWidth="1"/>
    <col min="3" max="3" width="7.625" style="21" customWidth="1"/>
    <col min="4" max="4" width="9.625" style="21" customWidth="1"/>
    <col min="5" max="5" width="11.625" style="19" customWidth="1"/>
    <col min="6" max="6" width="14.625" style="21" customWidth="1"/>
    <col min="7" max="16384" width="8.00390625" style="28" customWidth="1"/>
  </cols>
  <sheetData>
    <row r="1" spans="1:6" s="39" customFormat="1" ht="24.75" customHeight="1">
      <c r="A1" s="65" t="s">
        <v>60</v>
      </c>
      <c r="B1" s="65"/>
      <c r="C1" s="65"/>
      <c r="D1" s="65"/>
      <c r="E1" s="65"/>
      <c r="F1" s="65"/>
    </row>
    <row r="2" spans="1:6" ht="19.5" customHeight="1">
      <c r="A2" s="64" t="str">
        <f>'100章'!A2:F2</f>
        <v>天峻至木里公路病害整治完善工程TMBHSG标段</v>
      </c>
      <c r="B2" s="64"/>
      <c r="C2" s="64"/>
      <c r="D2" s="64"/>
      <c r="E2" s="64"/>
      <c r="F2" s="64"/>
    </row>
    <row r="3" spans="1:6" s="39" customFormat="1" ht="24.75" customHeight="1">
      <c r="A3" s="57" t="s">
        <v>61</v>
      </c>
      <c r="B3" s="57"/>
      <c r="C3" s="57"/>
      <c r="D3" s="57"/>
      <c r="E3" s="57"/>
      <c r="F3" s="57"/>
    </row>
    <row r="4" spans="1:6" s="39" customFormat="1" ht="24.75" customHeight="1">
      <c r="A4" s="22" t="s">
        <v>49</v>
      </c>
      <c r="B4" s="22" t="s">
        <v>43</v>
      </c>
      <c r="C4" s="22" t="s">
        <v>47</v>
      </c>
      <c r="D4" s="22" t="s">
        <v>48</v>
      </c>
      <c r="E4" s="22" t="s">
        <v>5</v>
      </c>
      <c r="F4" s="22" t="s">
        <v>62</v>
      </c>
    </row>
    <row r="5" spans="1:6" ht="21.75" customHeight="1">
      <c r="A5" s="20" t="s">
        <v>119</v>
      </c>
      <c r="B5" s="33" t="s">
        <v>120</v>
      </c>
      <c r="C5" s="14" t="s">
        <v>15</v>
      </c>
      <c r="D5" s="44" t="s">
        <v>15</v>
      </c>
      <c r="E5" s="47"/>
      <c r="F5" s="45">
        <f>IF(D5="","",ROUND(ROUND(E5,2)*D5,2))</f>
      </c>
    </row>
    <row r="6" spans="1:6" ht="21.75" customHeight="1">
      <c r="A6" s="20" t="s">
        <v>42</v>
      </c>
      <c r="B6" s="32" t="s">
        <v>80</v>
      </c>
      <c r="C6" s="14" t="s">
        <v>15</v>
      </c>
      <c r="D6" s="44" t="s">
        <v>15</v>
      </c>
      <c r="E6" s="47"/>
      <c r="F6" s="45">
        <f aca="true" t="shared" si="0" ref="F6:F21">IF(D6="","",ROUND(ROUND(E6,2)*D6,2))</f>
      </c>
    </row>
    <row r="7" spans="1:6" ht="21.75" customHeight="1">
      <c r="A7" s="20" t="s">
        <v>17</v>
      </c>
      <c r="B7" s="32" t="s">
        <v>81</v>
      </c>
      <c r="C7" s="14"/>
      <c r="D7" s="44" t="s">
        <v>15</v>
      </c>
      <c r="E7" s="47"/>
      <c r="F7" s="45">
        <f t="shared" si="0"/>
      </c>
    </row>
    <row r="8" spans="1:6" ht="21.75" customHeight="1">
      <c r="A8" s="20" t="s">
        <v>74</v>
      </c>
      <c r="B8" s="32" t="s">
        <v>121</v>
      </c>
      <c r="C8" s="14" t="s">
        <v>26</v>
      </c>
      <c r="D8" s="44">
        <v>105.22</v>
      </c>
      <c r="E8" s="47"/>
      <c r="F8" s="45">
        <f t="shared" si="0"/>
        <v>0</v>
      </c>
    </row>
    <row r="9" spans="1:6" ht="21.75" customHeight="1">
      <c r="A9" s="20" t="s">
        <v>122</v>
      </c>
      <c r="B9" s="33" t="s">
        <v>123</v>
      </c>
      <c r="C9" s="14" t="s">
        <v>26</v>
      </c>
      <c r="D9" s="44">
        <v>326.55</v>
      </c>
      <c r="E9" s="47"/>
      <c r="F9" s="45">
        <f t="shared" si="0"/>
        <v>0</v>
      </c>
    </row>
    <row r="10" spans="1:6" ht="21.75" customHeight="1">
      <c r="A10" s="20" t="s">
        <v>124</v>
      </c>
      <c r="B10" s="32" t="s">
        <v>125</v>
      </c>
      <c r="C10" s="14" t="s">
        <v>15</v>
      </c>
      <c r="D10" s="44"/>
      <c r="E10" s="47"/>
      <c r="F10" s="45">
        <f t="shared" si="0"/>
      </c>
    </row>
    <row r="11" spans="1:6" ht="21.75" customHeight="1">
      <c r="A11" s="20" t="s">
        <v>27</v>
      </c>
      <c r="B11" s="32" t="s">
        <v>82</v>
      </c>
      <c r="C11" s="14" t="s">
        <v>15</v>
      </c>
      <c r="D11" s="44"/>
      <c r="E11" s="47"/>
      <c r="F11" s="45">
        <f t="shared" si="0"/>
      </c>
    </row>
    <row r="12" spans="1:6" ht="21.75" customHeight="1">
      <c r="A12" s="20" t="s">
        <v>126</v>
      </c>
      <c r="B12" s="32" t="s">
        <v>127</v>
      </c>
      <c r="C12" s="14" t="s">
        <v>26</v>
      </c>
      <c r="D12" s="44">
        <v>19406</v>
      </c>
      <c r="E12" s="47"/>
      <c r="F12" s="45">
        <f t="shared" si="0"/>
        <v>0</v>
      </c>
    </row>
    <row r="13" spans="1:6" ht="21.75" customHeight="1">
      <c r="A13" s="20" t="s">
        <v>128</v>
      </c>
      <c r="B13" s="33" t="s">
        <v>84</v>
      </c>
      <c r="C13" s="14" t="s">
        <v>1</v>
      </c>
      <c r="D13" s="44">
        <v>35554</v>
      </c>
      <c r="E13" s="47"/>
      <c r="F13" s="45">
        <f t="shared" si="0"/>
        <v>0</v>
      </c>
    </row>
    <row r="14" spans="1:6" ht="21.75" customHeight="1">
      <c r="A14" s="20" t="s">
        <v>129</v>
      </c>
      <c r="B14" s="32" t="s">
        <v>130</v>
      </c>
      <c r="C14" s="14" t="s">
        <v>15</v>
      </c>
      <c r="D14" s="44"/>
      <c r="E14" s="47"/>
      <c r="F14" s="45">
        <f t="shared" si="0"/>
      </c>
    </row>
    <row r="15" spans="1:6" ht="21.75" customHeight="1">
      <c r="A15" s="20" t="s">
        <v>32</v>
      </c>
      <c r="B15" s="32" t="s">
        <v>83</v>
      </c>
      <c r="C15" s="14" t="s">
        <v>15</v>
      </c>
      <c r="D15" s="44"/>
      <c r="E15" s="47"/>
      <c r="F15" s="45">
        <f t="shared" si="0"/>
      </c>
    </row>
    <row r="16" spans="1:6" ht="21.75" customHeight="1">
      <c r="A16" s="20" t="s">
        <v>31</v>
      </c>
      <c r="B16" s="32" t="s">
        <v>131</v>
      </c>
      <c r="C16" s="14" t="s">
        <v>26</v>
      </c>
      <c r="D16" s="44">
        <v>1431</v>
      </c>
      <c r="E16" s="47"/>
      <c r="F16" s="45">
        <f t="shared" si="0"/>
        <v>0</v>
      </c>
    </row>
    <row r="17" spans="1:6" ht="21.75" customHeight="1">
      <c r="A17" s="20" t="s">
        <v>29</v>
      </c>
      <c r="B17" s="33" t="s">
        <v>132</v>
      </c>
      <c r="C17" s="14" t="s">
        <v>26</v>
      </c>
      <c r="D17" s="44">
        <v>233.2</v>
      </c>
      <c r="E17" s="47"/>
      <c r="F17" s="45">
        <f t="shared" si="0"/>
        <v>0</v>
      </c>
    </row>
    <row r="18" spans="1:6" ht="21.75" customHeight="1">
      <c r="A18" s="20" t="s">
        <v>33</v>
      </c>
      <c r="B18" s="32" t="s">
        <v>85</v>
      </c>
      <c r="C18" s="14" t="s">
        <v>15</v>
      </c>
      <c r="D18" s="44"/>
      <c r="E18" s="47"/>
      <c r="F18" s="45">
        <f t="shared" si="0"/>
      </c>
    </row>
    <row r="19" spans="1:6" ht="21.75" customHeight="1">
      <c r="A19" s="20" t="s">
        <v>31</v>
      </c>
      <c r="B19" s="32" t="s">
        <v>133</v>
      </c>
      <c r="C19" s="14" t="s">
        <v>26</v>
      </c>
      <c r="D19" s="44">
        <v>2953</v>
      </c>
      <c r="E19" s="47"/>
      <c r="F19" s="45">
        <f t="shared" si="0"/>
        <v>0</v>
      </c>
    </row>
    <row r="20" spans="1:6" ht="21.75" customHeight="1">
      <c r="A20" s="20" t="s">
        <v>134</v>
      </c>
      <c r="B20" s="32" t="s">
        <v>135</v>
      </c>
      <c r="C20" s="14" t="s">
        <v>26</v>
      </c>
      <c r="D20" s="44">
        <v>75</v>
      </c>
      <c r="E20" s="47"/>
      <c r="F20" s="45">
        <f t="shared" si="0"/>
        <v>0</v>
      </c>
    </row>
    <row r="21" spans="1:6" ht="21.75" customHeight="1">
      <c r="A21" s="20" t="s">
        <v>136</v>
      </c>
      <c r="B21" s="33" t="s">
        <v>137</v>
      </c>
      <c r="C21" s="14" t="s">
        <v>30</v>
      </c>
      <c r="D21" s="44">
        <v>200</v>
      </c>
      <c r="E21" s="47"/>
      <c r="F21" s="45">
        <f t="shared" si="0"/>
        <v>0</v>
      </c>
    </row>
    <row r="22" spans="1:6" ht="24.75" customHeight="1">
      <c r="A22" s="66" t="s">
        <v>64</v>
      </c>
      <c r="B22" s="66"/>
      <c r="C22" s="66"/>
      <c r="D22" s="66"/>
      <c r="E22" s="66"/>
      <c r="F22" s="55">
        <f>ROUND(SUM(F5:F21),0)</f>
        <v>0</v>
      </c>
    </row>
  </sheetData>
  <sheetProtection password="CF6C" sheet="1" formatColumns="0" formatRows="0"/>
  <mergeCells count="4">
    <mergeCell ref="A2:F2"/>
    <mergeCell ref="A3:F3"/>
    <mergeCell ref="A1:F1"/>
    <mergeCell ref="A22:E22"/>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4.xml><?xml version="1.0" encoding="utf-8"?>
<worksheet xmlns="http://schemas.openxmlformats.org/spreadsheetml/2006/main" xmlns:r="http://schemas.openxmlformats.org/officeDocument/2006/relationships">
  <sheetPr>
    <tabColor theme="6"/>
  </sheetPr>
  <dimension ref="A1:F28"/>
  <sheetViews>
    <sheetView showZeros="0" view="pageBreakPreview" zoomScale="85" zoomScaleSheetLayoutView="85" zoomScalePageLayoutView="0" workbookViewId="0" topLeftCell="A25">
      <selection activeCell="D26" sqref="D26"/>
    </sheetView>
  </sheetViews>
  <sheetFormatPr defaultColWidth="8.00390625" defaultRowHeight="14.25"/>
  <cols>
    <col min="1" max="1" width="7.625" style="21" customWidth="1"/>
    <col min="2" max="2" width="28.625" style="31" customWidth="1"/>
    <col min="3" max="3" width="7.625" style="21" customWidth="1"/>
    <col min="4" max="4" width="9.625" style="21" customWidth="1"/>
    <col min="5" max="5" width="11.625" style="19" customWidth="1"/>
    <col min="6" max="6" width="14.625" style="21" customWidth="1"/>
    <col min="7" max="16384" width="8.00390625" style="28" customWidth="1"/>
  </cols>
  <sheetData>
    <row r="1" spans="1:6" s="39" customFormat="1" ht="24.75" customHeight="1">
      <c r="A1" s="65" t="s">
        <v>4</v>
      </c>
      <c r="B1" s="65"/>
      <c r="C1" s="65"/>
      <c r="D1" s="65"/>
      <c r="E1" s="65"/>
      <c r="F1" s="65"/>
    </row>
    <row r="2" spans="1:6" ht="19.5" customHeight="1">
      <c r="A2" s="68" t="str">
        <f>'100章'!A2:F2</f>
        <v>天峻至木里公路病害整治完善工程TMBHSG标段</v>
      </c>
      <c r="B2" s="68"/>
      <c r="C2" s="68"/>
      <c r="D2" s="68"/>
      <c r="E2" s="68"/>
      <c r="F2" s="68"/>
    </row>
    <row r="3" spans="1:6" s="39" customFormat="1" ht="24.75" customHeight="1">
      <c r="A3" s="57" t="s">
        <v>57</v>
      </c>
      <c r="B3" s="57"/>
      <c r="C3" s="57"/>
      <c r="D3" s="57"/>
      <c r="E3" s="57"/>
      <c r="F3" s="57"/>
    </row>
    <row r="4" spans="1:6" s="39" customFormat="1" ht="24.75" customHeight="1">
      <c r="A4" s="23" t="s">
        <v>56</v>
      </c>
      <c r="B4" s="23" t="s">
        <v>58</v>
      </c>
      <c r="C4" s="23" t="s">
        <v>53</v>
      </c>
      <c r="D4" s="23" t="s">
        <v>59</v>
      </c>
      <c r="E4" s="23" t="s">
        <v>54</v>
      </c>
      <c r="F4" s="23" t="s">
        <v>6</v>
      </c>
    </row>
    <row r="5" spans="1:6" ht="21.75" customHeight="1">
      <c r="A5" s="18" t="s">
        <v>138</v>
      </c>
      <c r="B5" s="30" t="s">
        <v>139</v>
      </c>
      <c r="C5" s="18" t="s">
        <v>15</v>
      </c>
      <c r="D5" s="53"/>
      <c r="E5" s="54"/>
      <c r="F5" s="53">
        <f>IF(D5="","",ROUND(ROUND(E5,2)*D5,2))</f>
      </c>
    </row>
    <row r="6" spans="1:6" ht="21.75" customHeight="1">
      <c r="A6" s="18" t="s">
        <v>86</v>
      </c>
      <c r="B6" s="30" t="s">
        <v>140</v>
      </c>
      <c r="C6" s="18" t="s">
        <v>15</v>
      </c>
      <c r="D6" s="53"/>
      <c r="E6" s="54"/>
      <c r="F6" s="53">
        <f aca="true" t="shared" si="0" ref="F6:F27">IF(D6="","",ROUND(ROUND(E6,2)*D6,2))</f>
      </c>
    </row>
    <row r="7" spans="1:6" ht="21.75" customHeight="1">
      <c r="A7" s="18" t="s">
        <v>16</v>
      </c>
      <c r="B7" s="30" t="s">
        <v>141</v>
      </c>
      <c r="C7" s="18" t="s">
        <v>1</v>
      </c>
      <c r="D7" s="53">
        <v>933</v>
      </c>
      <c r="E7" s="54"/>
      <c r="F7" s="53">
        <f t="shared" si="0"/>
        <v>0</v>
      </c>
    </row>
    <row r="8" spans="1:6" ht="21.75" customHeight="1">
      <c r="A8" s="18" t="s">
        <v>17</v>
      </c>
      <c r="B8" s="30" t="s">
        <v>142</v>
      </c>
      <c r="C8" s="18" t="s">
        <v>1</v>
      </c>
      <c r="D8" s="53">
        <v>933</v>
      </c>
      <c r="E8" s="54"/>
      <c r="F8" s="53">
        <f t="shared" si="0"/>
        <v>0</v>
      </c>
    </row>
    <row r="9" spans="1:6" ht="21.75" customHeight="1">
      <c r="A9" s="18" t="s">
        <v>143</v>
      </c>
      <c r="B9" s="30" t="s">
        <v>144</v>
      </c>
      <c r="C9" s="18" t="s">
        <v>15</v>
      </c>
      <c r="D9" s="53"/>
      <c r="E9" s="54"/>
      <c r="F9" s="53">
        <f t="shared" si="0"/>
      </c>
    </row>
    <row r="10" spans="1:6" ht="21.75" customHeight="1">
      <c r="A10" s="18" t="s">
        <v>145</v>
      </c>
      <c r="B10" s="30" t="s">
        <v>144</v>
      </c>
      <c r="C10" s="18" t="s">
        <v>15</v>
      </c>
      <c r="D10" s="53"/>
      <c r="E10" s="54"/>
      <c r="F10" s="53">
        <f t="shared" si="0"/>
      </c>
    </row>
    <row r="11" spans="1:6" ht="21.75" customHeight="1">
      <c r="A11" s="18" t="s">
        <v>16</v>
      </c>
      <c r="B11" s="30" t="s">
        <v>89</v>
      </c>
      <c r="C11" s="18" t="s">
        <v>1</v>
      </c>
      <c r="D11" s="53">
        <v>6411</v>
      </c>
      <c r="E11" s="54"/>
      <c r="F11" s="53">
        <f t="shared" si="0"/>
        <v>0</v>
      </c>
    </row>
    <row r="12" spans="1:6" ht="21.75" customHeight="1">
      <c r="A12" s="18" t="s">
        <v>146</v>
      </c>
      <c r="B12" s="30" t="s">
        <v>147</v>
      </c>
      <c r="C12" s="18" t="s">
        <v>15</v>
      </c>
      <c r="D12" s="53"/>
      <c r="E12" s="54"/>
      <c r="F12" s="53">
        <f t="shared" si="0"/>
      </c>
    </row>
    <row r="13" spans="1:6" ht="21.75" customHeight="1">
      <c r="A13" s="18" t="s">
        <v>34</v>
      </c>
      <c r="B13" s="30" t="s">
        <v>148</v>
      </c>
      <c r="C13" s="18" t="s">
        <v>1</v>
      </c>
      <c r="D13" s="53">
        <v>62143</v>
      </c>
      <c r="E13" s="54"/>
      <c r="F13" s="53">
        <f t="shared" si="0"/>
        <v>0</v>
      </c>
    </row>
    <row r="14" spans="1:6" ht="21.75" customHeight="1">
      <c r="A14" s="18" t="s">
        <v>149</v>
      </c>
      <c r="B14" s="30" t="s">
        <v>150</v>
      </c>
      <c r="C14" s="18" t="s">
        <v>15</v>
      </c>
      <c r="D14" s="53"/>
      <c r="E14" s="54"/>
      <c r="F14" s="53">
        <f t="shared" si="0"/>
      </c>
    </row>
    <row r="15" spans="1:6" ht="21.75" customHeight="1">
      <c r="A15" s="18" t="s">
        <v>87</v>
      </c>
      <c r="B15" s="30" t="s">
        <v>88</v>
      </c>
      <c r="C15" s="18" t="s">
        <v>15</v>
      </c>
      <c r="D15" s="53"/>
      <c r="E15" s="54"/>
      <c r="F15" s="53">
        <f t="shared" si="0"/>
      </c>
    </row>
    <row r="16" spans="1:6" ht="21.75" customHeight="1">
      <c r="A16" s="18" t="s">
        <v>16</v>
      </c>
      <c r="B16" s="30" t="s">
        <v>151</v>
      </c>
      <c r="C16" s="18" t="s">
        <v>1</v>
      </c>
      <c r="D16" s="53">
        <v>18802</v>
      </c>
      <c r="E16" s="54"/>
      <c r="F16" s="53">
        <f t="shared" si="0"/>
        <v>0</v>
      </c>
    </row>
    <row r="17" spans="1:6" ht="21.75" customHeight="1">
      <c r="A17" s="18" t="s">
        <v>152</v>
      </c>
      <c r="B17" s="30" t="s">
        <v>153</v>
      </c>
      <c r="C17" s="18" t="s">
        <v>15</v>
      </c>
      <c r="D17" s="53"/>
      <c r="E17" s="54"/>
      <c r="F17" s="53">
        <f t="shared" si="0"/>
      </c>
    </row>
    <row r="18" spans="1:6" ht="21.75" customHeight="1">
      <c r="A18" s="18" t="s">
        <v>16</v>
      </c>
      <c r="B18" s="30" t="s">
        <v>90</v>
      </c>
      <c r="C18" s="18" t="s">
        <v>1</v>
      </c>
      <c r="D18" s="53">
        <v>62898</v>
      </c>
      <c r="E18" s="54"/>
      <c r="F18" s="53">
        <f t="shared" si="0"/>
        <v>0</v>
      </c>
    </row>
    <row r="19" spans="1:6" ht="21.75" customHeight="1">
      <c r="A19" s="18" t="s">
        <v>28</v>
      </c>
      <c r="B19" s="30" t="s">
        <v>154</v>
      </c>
      <c r="C19" s="18" t="s">
        <v>30</v>
      </c>
      <c r="D19" s="53">
        <v>311</v>
      </c>
      <c r="E19" s="54"/>
      <c r="F19" s="53">
        <f t="shared" si="0"/>
        <v>0</v>
      </c>
    </row>
    <row r="20" spans="1:6" ht="21.75" customHeight="1">
      <c r="A20" s="18" t="s">
        <v>155</v>
      </c>
      <c r="B20" s="30" t="s">
        <v>156</v>
      </c>
      <c r="C20" s="18" t="s">
        <v>15</v>
      </c>
      <c r="D20" s="53"/>
      <c r="E20" s="54"/>
      <c r="F20" s="53">
        <f t="shared" si="0"/>
      </c>
    </row>
    <row r="21" spans="1:6" ht="21.75" customHeight="1">
      <c r="A21" s="18" t="s">
        <v>35</v>
      </c>
      <c r="B21" s="30" t="s">
        <v>157</v>
      </c>
      <c r="C21" s="18" t="s">
        <v>1</v>
      </c>
      <c r="D21" s="53">
        <v>1450</v>
      </c>
      <c r="E21" s="54"/>
      <c r="F21" s="53">
        <f t="shared" si="0"/>
        <v>0</v>
      </c>
    </row>
    <row r="22" spans="1:6" ht="21.75" customHeight="1">
      <c r="A22" s="18" t="s">
        <v>158</v>
      </c>
      <c r="B22" s="30" t="s">
        <v>159</v>
      </c>
      <c r="C22" s="18" t="s">
        <v>15</v>
      </c>
      <c r="D22" s="53"/>
      <c r="E22" s="54"/>
      <c r="F22" s="53">
        <f t="shared" si="0"/>
      </c>
    </row>
    <row r="23" spans="1:6" ht="21.75" customHeight="1">
      <c r="A23" s="18" t="s">
        <v>36</v>
      </c>
      <c r="B23" s="30" t="s">
        <v>159</v>
      </c>
      <c r="C23" s="18" t="s">
        <v>15</v>
      </c>
      <c r="D23" s="53"/>
      <c r="E23" s="54"/>
      <c r="F23" s="53">
        <f t="shared" si="0"/>
      </c>
    </row>
    <row r="24" spans="1:6" ht="21.75" customHeight="1">
      <c r="A24" s="18" t="s">
        <v>16</v>
      </c>
      <c r="B24" s="30" t="s">
        <v>160</v>
      </c>
      <c r="C24" s="18" t="s">
        <v>1</v>
      </c>
      <c r="D24" s="53">
        <v>5832</v>
      </c>
      <c r="E24" s="54"/>
      <c r="F24" s="53">
        <f t="shared" si="0"/>
        <v>0</v>
      </c>
    </row>
    <row r="25" spans="1:6" ht="21.75" customHeight="1">
      <c r="A25" s="18" t="s">
        <v>17</v>
      </c>
      <c r="B25" s="30" t="s">
        <v>161</v>
      </c>
      <c r="C25" s="18" t="s">
        <v>1</v>
      </c>
      <c r="D25" s="53">
        <v>1207</v>
      </c>
      <c r="E25" s="54"/>
      <c r="F25" s="53">
        <f t="shared" si="0"/>
        <v>0</v>
      </c>
    </row>
    <row r="26" spans="1:6" ht="21.75" customHeight="1">
      <c r="A26" s="18" t="s">
        <v>162</v>
      </c>
      <c r="B26" s="30" t="s">
        <v>163</v>
      </c>
      <c r="C26" s="18" t="s">
        <v>15</v>
      </c>
      <c r="D26" s="53"/>
      <c r="E26" s="54"/>
      <c r="F26" s="53">
        <f t="shared" si="0"/>
      </c>
    </row>
    <row r="27" spans="1:6" ht="21.75" customHeight="1">
      <c r="A27" s="18" t="s">
        <v>16</v>
      </c>
      <c r="B27" s="30" t="s">
        <v>164</v>
      </c>
      <c r="C27" s="18" t="s">
        <v>37</v>
      </c>
      <c r="D27" s="53">
        <v>63120.39</v>
      </c>
      <c r="E27" s="54"/>
      <c r="F27" s="53">
        <f t="shared" si="0"/>
        <v>0</v>
      </c>
    </row>
    <row r="28" spans="1:6" ht="24.75" customHeight="1">
      <c r="A28" s="67" t="s">
        <v>44</v>
      </c>
      <c r="B28" s="67"/>
      <c r="C28" s="67"/>
      <c r="D28" s="67"/>
      <c r="E28" s="67"/>
      <c r="F28" s="56">
        <f>ROUND(SUM(F5:F27),0)</f>
        <v>0</v>
      </c>
    </row>
  </sheetData>
  <sheetProtection password="CF6C" sheet="1" formatColumns="0" formatRows="0"/>
  <mergeCells count="4">
    <mergeCell ref="A3:F3"/>
    <mergeCell ref="A28:E28"/>
    <mergeCell ref="A1:F1"/>
    <mergeCell ref="A2:F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5.xml><?xml version="1.0" encoding="utf-8"?>
<worksheet xmlns="http://schemas.openxmlformats.org/spreadsheetml/2006/main" xmlns:r="http://schemas.openxmlformats.org/officeDocument/2006/relationships">
  <sheetPr>
    <tabColor theme="6"/>
  </sheetPr>
  <dimension ref="A1:I68"/>
  <sheetViews>
    <sheetView view="pageBreakPreview" zoomScaleSheetLayoutView="100" zoomScalePageLayoutView="0" workbookViewId="0" topLeftCell="A1">
      <selection activeCell="B7" sqref="B7:C7"/>
    </sheetView>
  </sheetViews>
  <sheetFormatPr defaultColWidth="9.00390625" defaultRowHeight="14.25"/>
  <cols>
    <col min="1" max="1" width="6.625" style="11" customWidth="1"/>
    <col min="2" max="2" width="17.125" style="11" customWidth="1"/>
    <col min="3" max="3" width="29.625" style="12" customWidth="1"/>
    <col min="4" max="4" width="27.125" style="13" customWidth="1"/>
    <col min="5" max="9" width="9.00390625" style="12" customWidth="1"/>
    <col min="10" max="16384" width="9.00390625" style="11" customWidth="1"/>
  </cols>
  <sheetData>
    <row r="1" spans="1:9" s="2" customFormat="1" ht="24.75" customHeight="1">
      <c r="A1" s="69" t="s">
        <v>0</v>
      </c>
      <c r="B1" s="70"/>
      <c r="C1" s="70"/>
      <c r="D1" s="70"/>
      <c r="E1" s="1"/>
      <c r="F1" s="1"/>
      <c r="G1" s="1"/>
      <c r="H1" s="1"/>
      <c r="I1" s="1"/>
    </row>
    <row r="2" spans="1:9" s="5" customFormat="1" ht="30" customHeight="1">
      <c r="A2" s="71" t="str">
        <f>'100章'!A2:F2</f>
        <v>天峻至木里公路病害整治完善工程TMBHSG标段</v>
      </c>
      <c r="B2" s="72"/>
      <c r="C2" s="72"/>
      <c r="D2" s="72"/>
      <c r="E2" s="3"/>
      <c r="F2" s="4"/>
      <c r="G2" s="4"/>
      <c r="H2" s="4"/>
      <c r="I2" s="4"/>
    </row>
    <row r="3" spans="1:9" s="5" customFormat="1" ht="39.75" customHeight="1">
      <c r="A3" s="15" t="s">
        <v>8</v>
      </c>
      <c r="B3" s="15" t="s">
        <v>9</v>
      </c>
      <c r="C3" s="15" t="s">
        <v>7</v>
      </c>
      <c r="D3" s="16" t="s">
        <v>10</v>
      </c>
      <c r="E3" s="4"/>
      <c r="F3" s="4"/>
      <c r="G3" s="4"/>
      <c r="H3" s="4"/>
      <c r="I3" s="4"/>
    </row>
    <row r="4" spans="1:9" s="5" customFormat="1" ht="39.75" customHeight="1">
      <c r="A4" s="6">
        <v>1</v>
      </c>
      <c r="B4" s="6" t="s">
        <v>12</v>
      </c>
      <c r="C4" s="6" t="s">
        <v>11</v>
      </c>
      <c r="D4" s="7">
        <f>'100章'!F22</f>
        <v>254981</v>
      </c>
      <c r="E4" s="8"/>
      <c r="F4" s="9"/>
      <c r="G4" s="4"/>
      <c r="H4" s="4"/>
      <c r="I4" s="4"/>
    </row>
    <row r="5" spans="1:9" s="5" customFormat="1" ht="39.75" customHeight="1">
      <c r="A5" s="6">
        <v>2</v>
      </c>
      <c r="B5" s="6" t="s">
        <v>13</v>
      </c>
      <c r="C5" s="17" t="s">
        <v>38</v>
      </c>
      <c r="D5" s="7">
        <f>'200章'!F22</f>
        <v>0</v>
      </c>
      <c r="E5" s="8"/>
      <c r="F5" s="9"/>
      <c r="G5" s="4"/>
      <c r="H5" s="4"/>
      <c r="I5" s="4"/>
    </row>
    <row r="6" spans="1:9" s="5" customFormat="1" ht="39.75" customHeight="1">
      <c r="A6" s="6">
        <v>3</v>
      </c>
      <c r="B6" s="6" t="s">
        <v>41</v>
      </c>
      <c r="C6" s="17" t="s">
        <v>39</v>
      </c>
      <c r="D6" s="7">
        <f>'300章'!F28</f>
        <v>0</v>
      </c>
      <c r="E6" s="8"/>
      <c r="F6" s="9"/>
      <c r="G6" s="4"/>
      <c r="H6" s="4"/>
      <c r="I6" s="4"/>
    </row>
    <row r="7" spans="1:9" s="5" customFormat="1" ht="39.75" customHeight="1">
      <c r="A7" s="6">
        <v>4</v>
      </c>
      <c r="B7" s="73" t="s">
        <v>165</v>
      </c>
      <c r="C7" s="73"/>
      <c r="D7" s="7">
        <f>SUM(D4:D6)</f>
        <v>254981</v>
      </c>
      <c r="E7" s="8"/>
      <c r="F7" s="9"/>
      <c r="G7" s="4"/>
      <c r="H7" s="4"/>
      <c r="I7" s="4"/>
    </row>
    <row r="8" spans="1:9" s="5" customFormat="1" ht="39.75" customHeight="1">
      <c r="A8" s="6">
        <v>5</v>
      </c>
      <c r="B8" s="74" t="s">
        <v>166</v>
      </c>
      <c r="C8" s="73"/>
      <c r="D8" s="7">
        <f>ROUND(D7*3%,0)</f>
        <v>7649</v>
      </c>
      <c r="E8" s="4"/>
      <c r="F8" s="4"/>
      <c r="G8" s="4"/>
      <c r="H8" s="4"/>
      <c r="I8" s="4"/>
    </row>
    <row r="9" spans="1:9" s="5" customFormat="1" ht="39.75" customHeight="1">
      <c r="A9" s="6">
        <v>6</v>
      </c>
      <c r="B9" s="73" t="s">
        <v>167</v>
      </c>
      <c r="C9" s="73"/>
      <c r="D9" s="7">
        <f>D7+D8</f>
        <v>262630</v>
      </c>
      <c r="E9" s="4"/>
      <c r="F9" s="4"/>
      <c r="G9" s="4"/>
      <c r="H9" s="4"/>
      <c r="I9" s="4"/>
    </row>
    <row r="10" spans="3:9" s="5" customFormat="1" ht="30" customHeight="1">
      <c r="C10" s="4"/>
      <c r="D10" s="10"/>
      <c r="E10" s="4"/>
      <c r="F10" s="4"/>
      <c r="G10" s="4"/>
      <c r="H10" s="4"/>
      <c r="I10" s="4"/>
    </row>
    <row r="11" spans="3:9" s="5" customFormat="1" ht="30" customHeight="1">
      <c r="C11" s="4"/>
      <c r="D11" s="10"/>
      <c r="E11" s="4"/>
      <c r="F11" s="4"/>
      <c r="G11" s="4"/>
      <c r="H11" s="4"/>
      <c r="I11" s="4"/>
    </row>
    <row r="12" spans="3:9" s="5" customFormat="1" ht="30" customHeight="1">
      <c r="C12" s="4"/>
      <c r="D12" s="10"/>
      <c r="E12" s="4"/>
      <c r="F12" s="4"/>
      <c r="G12" s="4"/>
      <c r="H12" s="4"/>
      <c r="I12" s="4"/>
    </row>
    <row r="13" spans="3:9" s="5" customFormat="1" ht="30" customHeight="1">
      <c r="C13" s="4"/>
      <c r="D13" s="10"/>
      <c r="E13" s="4"/>
      <c r="F13" s="4"/>
      <c r="G13" s="4"/>
      <c r="H13" s="4"/>
      <c r="I13" s="4"/>
    </row>
    <row r="14" spans="3:9" s="5" customFormat="1" ht="30" customHeight="1">
      <c r="C14" s="4"/>
      <c r="D14" s="10"/>
      <c r="E14" s="4"/>
      <c r="F14" s="4"/>
      <c r="G14" s="4"/>
      <c r="H14" s="4"/>
      <c r="I14" s="4"/>
    </row>
    <row r="15" spans="3:9" s="5" customFormat="1" ht="30" customHeight="1">
      <c r="C15" s="4"/>
      <c r="D15" s="10"/>
      <c r="E15" s="4"/>
      <c r="F15" s="4"/>
      <c r="G15" s="4"/>
      <c r="H15" s="4"/>
      <c r="I15" s="4"/>
    </row>
    <row r="16" spans="3:9" s="5" customFormat="1" ht="30" customHeight="1">
      <c r="C16" s="4"/>
      <c r="D16" s="10"/>
      <c r="E16" s="4"/>
      <c r="F16" s="4"/>
      <c r="G16" s="4"/>
      <c r="H16" s="4"/>
      <c r="I16" s="4"/>
    </row>
    <row r="17" spans="3:9" s="5" customFormat="1" ht="30" customHeight="1">
      <c r="C17" s="4"/>
      <c r="D17" s="10"/>
      <c r="E17" s="4"/>
      <c r="F17" s="4"/>
      <c r="G17" s="4"/>
      <c r="H17" s="4"/>
      <c r="I17" s="4"/>
    </row>
    <row r="18" spans="3:9" s="5" customFormat="1" ht="30" customHeight="1">
      <c r="C18" s="4"/>
      <c r="D18" s="10"/>
      <c r="E18" s="4"/>
      <c r="F18" s="4"/>
      <c r="G18" s="4"/>
      <c r="H18" s="4"/>
      <c r="I18" s="4"/>
    </row>
    <row r="19" spans="3:9" s="5" customFormat="1" ht="30" customHeight="1">
      <c r="C19" s="4"/>
      <c r="D19" s="10"/>
      <c r="E19" s="4"/>
      <c r="F19" s="4"/>
      <c r="G19" s="4"/>
      <c r="H19" s="4"/>
      <c r="I19" s="4"/>
    </row>
    <row r="20" spans="3:9" s="5" customFormat="1" ht="30" customHeight="1">
      <c r="C20" s="4"/>
      <c r="D20" s="10"/>
      <c r="E20" s="4"/>
      <c r="F20" s="4"/>
      <c r="G20" s="4"/>
      <c r="H20" s="4"/>
      <c r="I20" s="4"/>
    </row>
    <row r="21" spans="3:9" s="5" customFormat="1" ht="30" customHeight="1">
      <c r="C21" s="4"/>
      <c r="D21" s="10"/>
      <c r="E21" s="4"/>
      <c r="F21" s="4"/>
      <c r="G21" s="4"/>
      <c r="H21" s="4"/>
      <c r="I21" s="4"/>
    </row>
    <row r="22" spans="3:9" s="5" customFormat="1" ht="30" customHeight="1">
      <c r="C22" s="4"/>
      <c r="D22" s="10"/>
      <c r="E22" s="4"/>
      <c r="F22" s="4"/>
      <c r="G22" s="4"/>
      <c r="H22" s="4"/>
      <c r="I22" s="4"/>
    </row>
    <row r="23" spans="3:9" s="5" customFormat="1" ht="30" customHeight="1">
      <c r="C23" s="4"/>
      <c r="D23" s="10"/>
      <c r="E23" s="4"/>
      <c r="F23" s="4"/>
      <c r="G23" s="4"/>
      <c r="H23" s="4"/>
      <c r="I23" s="4"/>
    </row>
    <row r="24" spans="3:9" s="5" customFormat="1" ht="30" customHeight="1">
      <c r="C24" s="4"/>
      <c r="D24" s="10"/>
      <c r="E24" s="4"/>
      <c r="F24" s="4"/>
      <c r="G24" s="4"/>
      <c r="H24" s="4"/>
      <c r="I24" s="4"/>
    </row>
    <row r="25" spans="3:9" s="5" customFormat="1" ht="30" customHeight="1">
      <c r="C25" s="4"/>
      <c r="D25" s="10"/>
      <c r="E25" s="4"/>
      <c r="F25" s="4"/>
      <c r="G25" s="4"/>
      <c r="H25" s="4"/>
      <c r="I25" s="4"/>
    </row>
    <row r="26" spans="3:9" s="5" customFormat="1" ht="30" customHeight="1">
      <c r="C26" s="4"/>
      <c r="D26" s="10"/>
      <c r="E26" s="4"/>
      <c r="F26" s="4"/>
      <c r="G26" s="4"/>
      <c r="H26" s="4"/>
      <c r="I26" s="4"/>
    </row>
    <row r="27" spans="3:9" s="5" customFormat="1" ht="30" customHeight="1">
      <c r="C27" s="4"/>
      <c r="D27" s="10"/>
      <c r="E27" s="4"/>
      <c r="F27" s="4"/>
      <c r="G27" s="4"/>
      <c r="H27" s="4"/>
      <c r="I27" s="4"/>
    </row>
    <row r="28" spans="3:9" s="5" customFormat="1" ht="30" customHeight="1">
      <c r="C28" s="4"/>
      <c r="D28" s="10"/>
      <c r="E28" s="4"/>
      <c r="F28" s="4"/>
      <c r="G28" s="4"/>
      <c r="H28" s="4"/>
      <c r="I28" s="4"/>
    </row>
    <row r="29" spans="3:9" s="5" customFormat="1" ht="30" customHeight="1">
      <c r="C29" s="4"/>
      <c r="D29" s="10"/>
      <c r="E29" s="4"/>
      <c r="F29" s="4"/>
      <c r="G29" s="4"/>
      <c r="H29" s="4"/>
      <c r="I29" s="4"/>
    </row>
    <row r="30" spans="3:9" s="5" customFormat="1" ht="30" customHeight="1">
      <c r="C30" s="4"/>
      <c r="D30" s="10"/>
      <c r="E30" s="4"/>
      <c r="F30" s="4"/>
      <c r="G30" s="4"/>
      <c r="H30" s="4"/>
      <c r="I30" s="4"/>
    </row>
    <row r="31" spans="3:9" s="5" customFormat="1" ht="30" customHeight="1">
      <c r="C31" s="4"/>
      <c r="D31" s="10"/>
      <c r="E31" s="4"/>
      <c r="F31" s="4"/>
      <c r="G31" s="4"/>
      <c r="H31" s="4"/>
      <c r="I31" s="4"/>
    </row>
    <row r="32" spans="3:9" s="5" customFormat="1" ht="30" customHeight="1">
      <c r="C32" s="4"/>
      <c r="D32" s="10"/>
      <c r="E32" s="4"/>
      <c r="F32" s="4"/>
      <c r="G32" s="4"/>
      <c r="H32" s="4"/>
      <c r="I32" s="4"/>
    </row>
    <row r="33" spans="3:9" s="5" customFormat="1" ht="30" customHeight="1">
      <c r="C33" s="4"/>
      <c r="D33" s="10"/>
      <c r="E33" s="4"/>
      <c r="F33" s="4"/>
      <c r="G33" s="4"/>
      <c r="H33" s="4"/>
      <c r="I33" s="4"/>
    </row>
    <row r="34" spans="3:9" s="5" customFormat="1" ht="30" customHeight="1">
      <c r="C34" s="4"/>
      <c r="D34" s="10"/>
      <c r="E34" s="4"/>
      <c r="F34" s="4"/>
      <c r="G34" s="4"/>
      <c r="H34" s="4"/>
      <c r="I34" s="4"/>
    </row>
    <row r="35" spans="3:9" s="5" customFormat="1" ht="30" customHeight="1">
      <c r="C35" s="4"/>
      <c r="D35" s="10"/>
      <c r="E35" s="4"/>
      <c r="F35" s="4"/>
      <c r="G35" s="4"/>
      <c r="H35" s="4"/>
      <c r="I35" s="4"/>
    </row>
    <row r="36" spans="3:9" s="5" customFormat="1" ht="30" customHeight="1">
      <c r="C36" s="4"/>
      <c r="D36" s="10"/>
      <c r="E36" s="4"/>
      <c r="F36" s="4"/>
      <c r="G36" s="4"/>
      <c r="H36" s="4"/>
      <c r="I36" s="4"/>
    </row>
    <row r="37" spans="3:9" s="5" customFormat="1" ht="30" customHeight="1">
      <c r="C37" s="4"/>
      <c r="D37" s="10"/>
      <c r="E37" s="4"/>
      <c r="F37" s="4"/>
      <c r="G37" s="4"/>
      <c r="H37" s="4"/>
      <c r="I37" s="4"/>
    </row>
    <row r="38" spans="3:9" s="5" customFormat="1" ht="30" customHeight="1">
      <c r="C38" s="4"/>
      <c r="D38" s="10"/>
      <c r="E38" s="4"/>
      <c r="F38" s="4"/>
      <c r="G38" s="4"/>
      <c r="H38" s="4"/>
      <c r="I38" s="4"/>
    </row>
    <row r="39" spans="3:9" s="5" customFormat="1" ht="30" customHeight="1">
      <c r="C39" s="4"/>
      <c r="D39" s="10"/>
      <c r="E39" s="4"/>
      <c r="F39" s="4"/>
      <c r="G39" s="4"/>
      <c r="H39" s="4"/>
      <c r="I39" s="4"/>
    </row>
    <row r="40" spans="3:9" s="5" customFormat="1" ht="30" customHeight="1">
      <c r="C40" s="4"/>
      <c r="D40" s="10"/>
      <c r="E40" s="4"/>
      <c r="F40" s="4"/>
      <c r="G40" s="4"/>
      <c r="H40" s="4"/>
      <c r="I40" s="4"/>
    </row>
    <row r="41" spans="3:9" s="5" customFormat="1" ht="30" customHeight="1">
      <c r="C41" s="4"/>
      <c r="D41" s="10"/>
      <c r="E41" s="4"/>
      <c r="F41" s="4"/>
      <c r="G41" s="4"/>
      <c r="H41" s="4"/>
      <c r="I41" s="4"/>
    </row>
    <row r="42" spans="3:9" s="5" customFormat="1" ht="30" customHeight="1">
      <c r="C42" s="4"/>
      <c r="D42" s="10"/>
      <c r="E42" s="4"/>
      <c r="F42" s="4"/>
      <c r="G42" s="4"/>
      <c r="H42" s="4"/>
      <c r="I42" s="4"/>
    </row>
    <row r="43" spans="3:9" s="5" customFormat="1" ht="30" customHeight="1">
      <c r="C43" s="4"/>
      <c r="D43" s="10"/>
      <c r="E43" s="4"/>
      <c r="F43" s="4"/>
      <c r="G43" s="4"/>
      <c r="H43" s="4"/>
      <c r="I43" s="4"/>
    </row>
    <row r="44" spans="3:9" s="5" customFormat="1" ht="11.25">
      <c r="C44" s="4"/>
      <c r="D44" s="10"/>
      <c r="E44" s="4"/>
      <c r="F44" s="4"/>
      <c r="G44" s="4"/>
      <c r="H44" s="4"/>
      <c r="I44" s="4"/>
    </row>
    <row r="45" spans="3:9" s="5" customFormat="1" ht="11.25">
      <c r="C45" s="4"/>
      <c r="D45" s="10"/>
      <c r="E45" s="4"/>
      <c r="F45" s="4"/>
      <c r="G45" s="4"/>
      <c r="H45" s="4"/>
      <c r="I45" s="4"/>
    </row>
    <row r="46" spans="3:9" s="5" customFormat="1" ht="11.25">
      <c r="C46" s="4"/>
      <c r="D46" s="10"/>
      <c r="E46" s="4"/>
      <c r="F46" s="4"/>
      <c r="G46" s="4"/>
      <c r="H46" s="4"/>
      <c r="I46" s="4"/>
    </row>
    <row r="47" spans="3:9" s="5" customFormat="1" ht="11.25">
      <c r="C47" s="4"/>
      <c r="D47" s="10"/>
      <c r="E47" s="4"/>
      <c r="F47" s="4"/>
      <c r="G47" s="4"/>
      <c r="H47" s="4"/>
      <c r="I47" s="4"/>
    </row>
    <row r="48" spans="3:9" s="5" customFormat="1" ht="11.25">
      <c r="C48" s="4"/>
      <c r="D48" s="10"/>
      <c r="E48" s="4"/>
      <c r="F48" s="4"/>
      <c r="G48" s="4"/>
      <c r="H48" s="4"/>
      <c r="I48" s="4"/>
    </row>
    <row r="49" spans="3:9" s="5" customFormat="1" ht="11.25">
      <c r="C49" s="4"/>
      <c r="D49" s="10"/>
      <c r="E49" s="4"/>
      <c r="F49" s="4"/>
      <c r="G49" s="4"/>
      <c r="H49" s="4"/>
      <c r="I49" s="4"/>
    </row>
    <row r="50" spans="3:9" s="5" customFormat="1" ht="11.25">
      <c r="C50" s="4"/>
      <c r="D50" s="10"/>
      <c r="E50" s="4"/>
      <c r="F50" s="4"/>
      <c r="G50" s="4"/>
      <c r="H50" s="4"/>
      <c r="I50" s="4"/>
    </row>
    <row r="51" spans="3:9" s="5" customFormat="1" ht="11.25">
      <c r="C51" s="4"/>
      <c r="D51" s="10"/>
      <c r="E51" s="4"/>
      <c r="F51" s="4"/>
      <c r="G51" s="4"/>
      <c r="H51" s="4"/>
      <c r="I51" s="4"/>
    </row>
    <row r="52" spans="3:9" s="5" customFormat="1" ht="11.25">
      <c r="C52" s="4"/>
      <c r="D52" s="10"/>
      <c r="E52" s="4"/>
      <c r="F52" s="4"/>
      <c r="G52" s="4"/>
      <c r="H52" s="4"/>
      <c r="I52" s="4"/>
    </row>
    <row r="53" spans="3:9" s="5" customFormat="1" ht="11.25">
      <c r="C53" s="4"/>
      <c r="D53" s="10"/>
      <c r="E53" s="4"/>
      <c r="F53" s="4"/>
      <c r="G53" s="4"/>
      <c r="H53" s="4"/>
      <c r="I53" s="4"/>
    </row>
    <row r="54" spans="3:9" s="5" customFormat="1" ht="11.25">
      <c r="C54" s="4"/>
      <c r="D54" s="10"/>
      <c r="E54" s="4"/>
      <c r="F54" s="4"/>
      <c r="G54" s="4"/>
      <c r="H54" s="4"/>
      <c r="I54" s="4"/>
    </row>
    <row r="55" spans="3:9" s="5" customFormat="1" ht="11.25">
      <c r="C55" s="4"/>
      <c r="D55" s="10"/>
      <c r="E55" s="4"/>
      <c r="F55" s="4"/>
      <c r="G55" s="4"/>
      <c r="H55" s="4"/>
      <c r="I55" s="4"/>
    </row>
    <row r="56" spans="3:9" s="5" customFormat="1" ht="11.25">
      <c r="C56" s="4"/>
      <c r="D56" s="10"/>
      <c r="E56" s="4"/>
      <c r="F56" s="4"/>
      <c r="G56" s="4"/>
      <c r="H56" s="4"/>
      <c r="I56" s="4"/>
    </row>
    <row r="57" spans="3:9" s="5" customFormat="1" ht="11.25">
      <c r="C57" s="4"/>
      <c r="D57" s="10"/>
      <c r="E57" s="4"/>
      <c r="F57" s="4"/>
      <c r="G57" s="4"/>
      <c r="H57" s="4"/>
      <c r="I57" s="4"/>
    </row>
    <row r="58" spans="3:9" s="5" customFormat="1" ht="11.25">
      <c r="C58" s="4"/>
      <c r="D58" s="10"/>
      <c r="E58" s="4"/>
      <c r="F58" s="4"/>
      <c r="G58" s="4"/>
      <c r="H58" s="4"/>
      <c r="I58" s="4"/>
    </row>
    <row r="59" spans="3:9" s="5" customFormat="1" ht="11.25">
      <c r="C59" s="4"/>
      <c r="D59" s="10"/>
      <c r="E59" s="4"/>
      <c r="F59" s="4"/>
      <c r="G59" s="4"/>
      <c r="H59" s="4"/>
      <c r="I59" s="4"/>
    </row>
    <row r="60" spans="3:9" s="5" customFormat="1" ht="11.25">
      <c r="C60" s="4"/>
      <c r="D60" s="10"/>
      <c r="E60" s="4"/>
      <c r="F60" s="4"/>
      <c r="G60" s="4"/>
      <c r="H60" s="4"/>
      <c r="I60" s="4"/>
    </row>
    <row r="61" spans="3:9" s="5" customFormat="1" ht="11.25">
      <c r="C61" s="4"/>
      <c r="D61" s="10"/>
      <c r="E61" s="4"/>
      <c r="F61" s="4"/>
      <c r="G61" s="4"/>
      <c r="H61" s="4"/>
      <c r="I61" s="4"/>
    </row>
    <row r="62" spans="3:9" s="5" customFormat="1" ht="11.25">
      <c r="C62" s="4"/>
      <c r="D62" s="10"/>
      <c r="E62" s="4"/>
      <c r="F62" s="4"/>
      <c r="G62" s="4"/>
      <c r="H62" s="4"/>
      <c r="I62" s="4"/>
    </row>
    <row r="63" spans="3:9" s="5" customFormat="1" ht="11.25">
      <c r="C63" s="4"/>
      <c r="D63" s="10"/>
      <c r="E63" s="4"/>
      <c r="F63" s="4"/>
      <c r="G63" s="4"/>
      <c r="H63" s="4"/>
      <c r="I63" s="4"/>
    </row>
    <row r="64" spans="3:9" s="5" customFormat="1" ht="11.25">
      <c r="C64" s="4"/>
      <c r="D64" s="10"/>
      <c r="E64" s="4"/>
      <c r="F64" s="4"/>
      <c r="G64" s="4"/>
      <c r="H64" s="4"/>
      <c r="I64" s="4"/>
    </row>
    <row r="65" spans="3:9" s="5" customFormat="1" ht="11.25">
      <c r="C65" s="4"/>
      <c r="D65" s="10"/>
      <c r="E65" s="4"/>
      <c r="F65" s="4"/>
      <c r="G65" s="4"/>
      <c r="H65" s="4"/>
      <c r="I65" s="4"/>
    </row>
    <row r="66" spans="3:9" s="5" customFormat="1" ht="11.25">
      <c r="C66" s="4"/>
      <c r="D66" s="10"/>
      <c r="E66" s="4"/>
      <c r="F66" s="4"/>
      <c r="G66" s="4"/>
      <c r="H66" s="4"/>
      <c r="I66" s="4"/>
    </row>
    <row r="67" spans="3:9" s="5" customFormat="1" ht="11.25">
      <c r="C67" s="4"/>
      <c r="D67" s="10"/>
      <c r="E67" s="4"/>
      <c r="F67" s="4"/>
      <c r="G67" s="4"/>
      <c r="H67" s="4"/>
      <c r="I67" s="4"/>
    </row>
    <row r="68" spans="3:9" s="5" customFormat="1" ht="11.25">
      <c r="C68" s="4"/>
      <c r="D68" s="10"/>
      <c r="E68" s="4"/>
      <c r="F68" s="4"/>
      <c r="G68" s="4"/>
      <c r="H68" s="4"/>
      <c r="I68" s="4"/>
    </row>
  </sheetData>
  <sheetProtection password="CF6C" sheet="1" formatColumns="0" formatRows="0"/>
  <mergeCells count="5">
    <mergeCell ref="A1:D1"/>
    <mergeCell ref="A2:D2"/>
    <mergeCell ref="B7:C7"/>
    <mergeCell ref="B8:C8"/>
    <mergeCell ref="B9:C9"/>
  </mergeCells>
  <conditionalFormatting sqref="F1:F7">
    <cfRule type="cellIs" priority="1" dxfId="1" operator="equal" stopIfTrue="1">
      <formula>0</formula>
    </cfRule>
  </conditionalFormatting>
  <printOptions horizontalCentered="1"/>
  <pageMargins left="0.5905511811023623" right="0.5905511811023623" top="0.984251968503937" bottom="0.984251968503937" header="0.4330708661417323" footer="0.7874015748031497"/>
  <pageSetup firstPageNumber="1" useFirstPageNumber="1" horizontalDpi="600" verticalDpi="600" orientation="portrait" paperSize="9" r:id="rId1"/>
  <headerFooter alignWithMargins="0">
    <oddFooter>&amp;R&amp;10 （加盖投标人单位章）</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海巍科技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www</cp:lastModifiedBy>
  <cp:lastPrinted>2019-06-21T11:13:53Z</cp:lastPrinted>
  <dcterms:created xsi:type="dcterms:W3CDTF">2001-08-22T08:49:14Z</dcterms:created>
  <dcterms:modified xsi:type="dcterms:W3CDTF">2019-06-23T11:57:54Z</dcterms:modified>
  <cp:category/>
  <cp:version/>
  <cp:contentType/>
  <cp:contentStatus/>
</cp:coreProperties>
</file>